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AS\"/>
    </mc:Choice>
  </mc:AlternateContent>
  <bookViews>
    <workbookView xWindow="630" yWindow="525" windowWidth="13815" windowHeight="3030"/>
  </bookViews>
  <sheets>
    <sheet name="PSICOLOGO_TS" sheetId="1" r:id="rId1"/>
  </sheets>
  <calcPr calcId="152511"/>
</workbook>
</file>

<file path=xl/calcChain.xml><?xml version="1.0" encoding="utf-8"?>
<calcChain xmlns="http://schemas.openxmlformats.org/spreadsheetml/2006/main">
  <c r="E34" i="1" l="1"/>
  <c r="G34" i="1"/>
  <c r="I34" i="1"/>
  <c r="K34" i="1"/>
  <c r="M34" i="1"/>
  <c r="E45" i="1"/>
  <c r="G45" i="1"/>
  <c r="I45" i="1"/>
  <c r="K45" i="1"/>
  <c r="M45" i="1"/>
  <c r="E56" i="1"/>
  <c r="G56" i="1"/>
  <c r="I56" i="1"/>
  <c r="K56" i="1"/>
  <c r="M56" i="1"/>
  <c r="E67" i="1"/>
  <c r="G67" i="1"/>
  <c r="I67" i="1"/>
  <c r="K67" i="1"/>
  <c r="M67" i="1"/>
  <c r="E36" i="1" l="1"/>
  <c r="G72" i="1" s="1"/>
  <c r="E69" i="1"/>
  <c r="E58" i="1"/>
  <c r="E47" i="1"/>
  <c r="G73" i="1" s="1"/>
  <c r="G75" i="1"/>
  <c r="M69" i="1"/>
  <c r="G74" i="1"/>
  <c r="M58" i="1"/>
  <c r="M47" i="1"/>
  <c r="M36" i="1" l="1"/>
  <c r="G76" i="1"/>
</calcChain>
</file>

<file path=xl/sharedStrings.xml><?xml version="1.0" encoding="utf-8"?>
<sst xmlns="http://schemas.openxmlformats.org/spreadsheetml/2006/main" count="74" uniqueCount="47">
  <si>
    <t>I. Funciones</t>
  </si>
  <si>
    <t>Indicadores</t>
  </si>
  <si>
    <t>Valoración</t>
  </si>
  <si>
    <t>Apoyar la formulación de estrategias para la promoción de la Convivencia Democrática e Intercultural en la IE.</t>
  </si>
  <si>
    <t>Participa  en la elaboracion e implementación del Plan de Tutoría y Orientación Educativa y de Convivencia Escolar de la IE.</t>
  </si>
  <si>
    <t>Promueve y difunde las estrategias institucionales de Convivencia Democrática e Intercultural.</t>
  </si>
  <si>
    <t>Acompañar al coordinador de tutoría en el establecimiento y monitoreo de las acciones de tutoría.</t>
  </si>
  <si>
    <t>Cuenta con horario de todos los docentes tutores y con el plan de monitoreo del Coordinador de Tutoría.</t>
  </si>
  <si>
    <t>Realiza acciones de acompañamiento al coordinador de tutoría en el establecimiento y monitoreo de las acciones de tutoría.</t>
  </si>
  <si>
    <t>Brindar asistencia técnica a los directivos, coordinadores y profesores en su ejercicio profesional para lograr una atención oportuna y pertinente en situaciones y casos que afecten el bienestar de los estudiantes; así como a la convivencia democrática e intercultural en la institución educativa.</t>
  </si>
  <si>
    <t>Elabora  y monitorea los protocolos para la atención institucional de situaciones problemáticas relacionados a las actitudes y comportamientos de los adolescentes, articulados al Reglamento Interno de la IE</t>
  </si>
  <si>
    <t>Desarrolla talleres del fortalecimiento de capacidades al personal de la institución educativa acerca del clima escolar y/o estrategia para la convivencia democrática e intercultural.</t>
  </si>
  <si>
    <t>Coordinar con los profesores y tutores para orientar su accionar en la atención e identificación de factores de riesgo que puedan afectar a los estudiantes (Violencia, drogas, pandillaje, abandono familiar, etc.).</t>
  </si>
  <si>
    <t>Programa y realiza reuniones, en coordinación con el coordinador de tutoria, con los  profesores y profesores tutores para orientar sus acciones frente a situaciones de riesgo (maltrato familiar, comercializacion de drogas, entre otros) que puedan afectar a los estudiantes, asi como en los casos de violencia y acoso entre estudiantes.</t>
  </si>
  <si>
    <t xml:space="preserve">Monitorea conjuntamente con el coordinador de tutoria, la implementacion de acciones tomadas por la I. E. frente a situaciones de riesgo que puedan afectar a los estudiantes, asi como en los casos de violencia y acoso entre estudiantes. </t>
  </si>
  <si>
    <t xml:space="preserve">Promover acciones de prevención de la salud integral (física, psicología, social). </t>
  </si>
  <si>
    <t>Coordina con el establecimiento de Salud para la implementación del Programa de Atención Integral de Salud del Adoslescente y otros programas relacionados con los estudiantes.</t>
  </si>
  <si>
    <t>Realiza seguimiento y acompañamiento a estudiantes en situaciones de riesgo.</t>
  </si>
  <si>
    <t>Coordinar con el equipo directivo la organización de actividades educativas con padres y madres de familia relacionados a los intereses y necesidades de los estudiantes para su formación integral.</t>
  </si>
  <si>
    <t>Coordina y elabora con el equipo directivo un plan de trabajo sobre las  actividades educativas con padres y madres de familia relacionadas a intereses y necesidades de los estudiantes.</t>
  </si>
  <si>
    <t>Participa en actividades de orientación a padres de familia y realiza seguimiento a casos relacionados con la necesidad de atención de los estudiantes.</t>
  </si>
  <si>
    <t>Promover y participar en la planificación, organización, desarrollo y evaluación de los procesos de orientación y asesoramiento profesional y vocacional a los estudiantes.</t>
  </si>
  <si>
    <t>Participa en la organización de actividades relacionadas a procesos de orientación profesional y vocacional para estudiantes .</t>
  </si>
  <si>
    <t>Realiza coordinaciones con instituciones/organizaciones de la comunidad, vinculadas al desarrollo de la tutoría y para la orientación profesional y vocacional.</t>
  </si>
  <si>
    <t>Puntaje parcial: I. Funciones</t>
  </si>
  <si>
    <t>Subtotal: I. Funciones</t>
  </si>
  <si>
    <t>II. Competencia: habilidades comunicacionales</t>
  </si>
  <si>
    <t>Indicadores conductuales</t>
  </si>
  <si>
    <t xml:space="preserve">Escucha a los demás con atención e interés, no los interrumpe, valorando las opiniones a pesar que algunas no coincidan con las suyas. </t>
  </si>
  <si>
    <t>Maneja estilos adecuados de comunicación en la inteacción con los actores de la comunidad educativa.</t>
  </si>
  <si>
    <t>Puntaje parcial: II. Competencia: habilidades comunicacionales</t>
  </si>
  <si>
    <t>Subtotal: II. Competencia: habilidades comunicacionales</t>
  </si>
  <si>
    <t>III. Competencia: sentido de responsabilidad</t>
  </si>
  <si>
    <t>Cumple responsablemente los procedimientos establecidos para el ejercicio de sus funciones en la institución educativa.</t>
  </si>
  <si>
    <t>Asume sus responsabilidades y funciones con motivación y compromiso, brindando atención oportuna a lo requerido en su ámbito laboral.</t>
  </si>
  <si>
    <t>Puntaje parcial: III. Competencia: sentido de responsabilidad</t>
  </si>
  <si>
    <t>Subtotal: III. Competencia: sentido de responsabilidad</t>
  </si>
  <si>
    <t>IV. Competencia: trabajo en equipo</t>
  </si>
  <si>
    <t>Participar en equipos de trabajo y mantiene una comunicación oportuna para el logro de resultados.</t>
  </si>
  <si>
    <t>Promueve la participación de los docentes escuchando atentamente sus ideas y sugerencias para integrarlas y favorecer los resultados.</t>
  </si>
  <si>
    <t>Puntaje parcial: IV. Competencia: trabajo en equipo</t>
  </si>
  <si>
    <t>Subtotal: IV. Competencia: trabajo en equipo</t>
  </si>
  <si>
    <t>Ítems de evaluación</t>
  </si>
  <si>
    <t>Puntaje (%)</t>
  </si>
  <si>
    <t>TOTAL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</si>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</sst>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rgb="FF000000"/>
      <name val="Calibri"/>
    </font>
    <font>
      <b/>
      <sz val="10"/>
      <color rgb="FF000000"/>
      <name val="Calibri"/>
    </font>
    <font>
      <b/>
      <sz val="12"/>
      <color rgb="FFFFFFFF"/>
      <name val="Calibri"/>
    </font>
    <font>
      <b/>
      <sz val="11"/>
      <color rgb="FFFFFFFF"/>
      <name val="Calibri"/>
    </font>
    <font>
      <sz val="11"/>
      <name val="Calibri"/>
    </font>
    <font>
      <b/>
      <sz val="10"/>
      <color rgb="FFFFFFFF"/>
      <name val="Calibri"/>
    </font>
    <font>
      <sz val="8"/>
      <color rgb="FF000000"/>
      <name val="Calibri"/>
    </font>
    <font>
      <sz val="8"/>
      <name val="Calibri"/>
    </font>
    <font>
      <sz val="10"/>
      <name val="Calibri"/>
    </font>
    <font>
      <sz val="10"/>
      <color rgb="FF000000"/>
      <name val="Calibri"/>
    </font>
    <font>
      <sz val="7"/>
      <color rgb="FF000000"/>
      <name val="Calibri"/>
    </font>
    <font>
      <b/>
      <sz val="8"/>
      <color rgb="FF000000"/>
      <name val="Calibri"/>
    </font>
    <font>
      <b/>
      <sz val="8"/>
      <color rgb="FFFFFFFF"/>
      <name val="Calibri"/>
    </font>
    <font>
      <sz val="10"/>
      <color rgb="FF757070"/>
      <name val="Calibri"/>
    </font>
    <font>
      <sz val="9"/>
      <color rgb="FF000000"/>
      <name val="Calibri"/>
    </font>
    <font>
      <sz val="8"/>
      <color rgb="FF757070"/>
      <name val="Calibri"/>
    </font>
    <font>
      <b/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757070"/>
        <bgColor rgb="FF75707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 readingOrder="1"/>
    </xf>
    <xf numFmtId="0" fontId="7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 readingOrder="1"/>
    </xf>
    <xf numFmtId="0" fontId="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6" fillId="0" borderId="0" xfId="0" applyFont="1" applyAlignment="1"/>
    <xf numFmtId="0" fontId="13" fillId="5" borderId="7" xfId="0" applyFont="1" applyFill="1" applyBorder="1" applyAlignment="1"/>
    <xf numFmtId="0" fontId="9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5" borderId="7" xfId="0" applyFont="1" applyFill="1" applyBorder="1" applyAlignment="1"/>
    <xf numFmtId="0" fontId="10" fillId="0" borderId="0" xfId="0" applyFont="1" applyAlignment="1">
      <alignment horizontal="left" vertical="center" wrapText="1"/>
    </xf>
    <xf numFmtId="0" fontId="14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164" fontId="16" fillId="3" borderId="7" xfId="0" applyNumberFormat="1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6" fillId="3" borderId="8" xfId="0" applyFont="1" applyFill="1" applyBorder="1" applyAlignment="1">
      <alignment horizontal="left" vertical="center" wrapText="1" readingOrder="1"/>
    </xf>
    <xf numFmtId="0" fontId="4" fillId="0" borderId="10" xfId="0" applyFont="1" applyBorder="1"/>
    <xf numFmtId="0" fontId="11" fillId="4" borderId="14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12" fillId="5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 readingOrder="1"/>
    </xf>
    <xf numFmtId="0" fontId="6" fillId="0" borderId="14" xfId="0" applyFont="1" applyBorder="1" applyAlignment="1">
      <alignment horizontal="left" vertical="center" wrapText="1" readingOrder="1"/>
    </xf>
    <xf numFmtId="0" fontId="5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14" xfId="0" applyFont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64" fontId="16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142875</xdr:rowOff>
    </xdr:from>
    <xdr:ext cx="2390775" cy="352425"/>
    <xdr:grpSp>
      <xdr:nvGrpSpPr>
        <xdr:cNvPr id="2" name="GroupShape 0"/>
        <xdr:cNvGrpSpPr/>
      </xdr:nvGrpSpPr>
      <xdr:grpSpPr>
        <a:xfrm>
          <a:off x="66675" y="142875"/>
          <a:ext cx="2390775" cy="352425"/>
          <a:chOff x="6303488" y="2475287"/>
          <a:chExt cx="2388539" cy="333679"/>
        </a:xfrm>
      </xdr:grpSpPr>
      <xdr:pic>
        <xdr:nvPicPr>
          <xdr:cNvPr id="3859" name="Picture 3859"/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>
          <a:xfrm>
            <a:off x="6303488" y="2475287"/>
            <a:ext cx="1281646" cy="285143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3860" name="Picture 3860"/>
          <xdr:cNvPicPr/>
        </xdr:nvPicPr>
        <xdr:blipFill>
          <a:blip xmlns:r="http://schemas.openxmlformats.org/officeDocument/2006/relationships" r:embed="rId2" cstate="print"/>
          <a:srcRect l="78703" t="90031" r="2781" b="2984"/>
          <a:stretch>
            <a:fillRect/>
          </a:stretch>
        </xdr:blipFill>
        <xdr:spPr>
          <a:xfrm>
            <a:off x="7757371" y="2530138"/>
            <a:ext cx="934656" cy="278828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0</xdr:col>
      <xdr:colOff>152400</xdr:colOff>
      <xdr:row>2</xdr:row>
      <xdr:rowOff>28575</xdr:rowOff>
    </xdr:from>
    <xdr:ext cx="5600700" cy="542925"/>
    <xdr:sp macro="" textlink="">
      <xdr:nvSpPr>
        <xdr:cNvPr id="3824" name="Shape 3824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000000"/>
        </a:solidFill>
        <a:ln w="12700" cap="flat" cmpd="sng" algn="ctr">
          <a:solidFill>
            <a:srgbClr val="A6A6A6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200" b="1" i="0" u="none" strike="noStrike">
              <a:solidFill>
                <a:srgbClr val="FFFFFF"/>
              </a:solidFill>
              <a:latin typeface="Dotum"/>
            </a:rPr>
            <a:t>FICHA DE EVALUACIÓN DE DESEMPEÑO LABORAL</a:t>
          </a:r>
        </a:p>
        <a:p>
          <a:pPr lvl="0" algn="ctr"/>
          <a:r>
            <a:rPr sz="900" i="0" u="none" strike="noStrike">
              <a:solidFill>
                <a:srgbClr val="FFFFFF"/>
              </a:solidFill>
              <a:latin typeface="Dotum"/>
            </a:rPr>
            <a:t>para el  Psicólogo o Trabajador Social</a:t>
          </a:r>
        </a:p>
      </xdr:txBody>
    </xdr:sp>
    <xdr:clientData fLocksWithSheet="0"/>
  </xdr:oneCellAnchor>
  <xdr:oneCellAnchor>
    <xdr:from>
      <xdr:col>0</xdr:col>
      <xdr:colOff>152400</xdr:colOff>
      <xdr:row>5</xdr:row>
      <xdr:rowOff>76200</xdr:rowOff>
    </xdr:from>
    <xdr:ext cx="5629275" cy="1057275"/>
    <xdr:sp macro="" textlink="">
      <xdr:nvSpPr>
        <xdr:cNvPr id="3825" name="Shape 3825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161925</xdr:colOff>
      <xdr:row>6</xdr:row>
      <xdr:rowOff>104775</xdr:rowOff>
    </xdr:from>
    <xdr:ext cx="5581650" cy="466725"/>
    <xdr:sp macro="" textlink="">
      <xdr:nvSpPr>
        <xdr:cNvPr id="3826" name="Shape 382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endParaRPr/>
        </a:p>
        <a:p>
          <a:pPr lvl="0" algn="just"/>
          <a:r>
            <a:rPr lang="es-PE" sz="800" i="0" u="none" strike="noStrike">
              <a:solidFill>
                <a:srgbClr val="000000"/>
              </a:solidFill>
              <a:latin typeface="Calibri"/>
            </a:rPr>
            <a:t>                                      LANZA   CAYO </a:t>
          </a:r>
          <a:r>
            <a:rPr lang="es-PE" sz="800" i="0" u="none" strike="noStrike" baseline="0">
              <a:solidFill>
                <a:srgbClr val="000000"/>
              </a:solidFill>
              <a:latin typeface="Calibri"/>
            </a:rPr>
            <a:t> MELIZZA  YUDITH                                                                                   47775977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	             ………………………………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         Apellido paterno	Apellido materno	Nombres		                      N.</a:t>
          </a:r>
          <a:r>
            <a:rPr sz="800" i="0" u="none" strike="noStrike" baseline="30000">
              <a:solidFill>
                <a:srgbClr val="000000"/>
              </a:solidFill>
              <a:latin typeface="Calibri"/>
            </a:rPr>
            <a:t>o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 de DNI</a:t>
          </a:r>
        </a:p>
      </xdr:txBody>
    </xdr:sp>
    <xdr:clientData fLocksWithSheet="0"/>
  </xdr:oneCellAnchor>
  <xdr:oneCellAnchor>
    <xdr:from>
      <xdr:col>0</xdr:col>
      <xdr:colOff>790575</xdr:colOff>
      <xdr:row>9</xdr:row>
      <xdr:rowOff>28575</xdr:rowOff>
    </xdr:from>
    <xdr:ext cx="4457700" cy="342900"/>
    <xdr:sp macro="" textlink="">
      <xdr:nvSpPr>
        <xdr:cNvPr id="3827" name="Shape 3827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lang="es-PE" sz="800" i="0" u="none" strike="noStrike">
              <a:solidFill>
                <a:srgbClr val="000000"/>
              </a:solidFill>
              <a:latin typeface="Calibri"/>
            </a:rPr>
            <a:t>                                                                   BASADRE CAMICACHI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.	                               Institución Educativa</a:t>
          </a:r>
        </a:p>
      </xdr:txBody>
    </xdr:sp>
    <xdr:clientData fLocksWithSheet="0"/>
  </xdr:oneCellAnchor>
  <xdr:oneCellAnchor>
    <xdr:from>
      <xdr:col>0</xdr:col>
      <xdr:colOff>152400</xdr:colOff>
      <xdr:row>5</xdr:row>
      <xdr:rowOff>57150</xdr:rowOff>
    </xdr:from>
    <xdr:ext cx="5629275" cy="171450"/>
    <xdr:sp macro="" textlink="">
      <xdr:nvSpPr>
        <xdr:cNvPr id="3828" name="Shape 3828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352425</xdr:colOff>
      <xdr:row>5</xdr:row>
      <xdr:rowOff>9525</xdr:rowOff>
    </xdr:from>
    <xdr:ext cx="1952625" cy="200025"/>
    <xdr:sp macro="" textlink="">
      <xdr:nvSpPr>
        <xdr:cNvPr id="3829" name="Shape 382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00" b="1" i="0" u="none" strike="noStrike">
              <a:solidFill>
                <a:srgbClr val="000000"/>
              </a:solidFill>
              <a:latin typeface="Calibri"/>
            </a:rPr>
            <a:t>Datos del personal evaluado</a:t>
          </a:r>
        </a:p>
      </xdr:txBody>
    </xdr:sp>
    <xdr:clientData fLocksWithSheet="0"/>
  </xdr:oneCellAnchor>
  <xdr:oneCellAnchor>
    <xdr:from>
      <xdr:col>0</xdr:col>
      <xdr:colOff>152400</xdr:colOff>
      <xdr:row>10</xdr:row>
      <xdr:rowOff>238125</xdr:rowOff>
    </xdr:from>
    <xdr:ext cx="5629275" cy="1666875"/>
    <xdr:sp macro="" textlink="">
      <xdr:nvSpPr>
        <xdr:cNvPr id="3830" name="Shape 3830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133350</xdr:colOff>
      <xdr:row>10</xdr:row>
      <xdr:rowOff>238125</xdr:rowOff>
    </xdr:from>
    <xdr:ext cx="5705475" cy="190500"/>
    <xdr:sp macro="" textlink="">
      <xdr:nvSpPr>
        <xdr:cNvPr id="3831" name="Shape 3831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704850</xdr:colOff>
      <xdr:row>10</xdr:row>
      <xdr:rowOff>200025</xdr:rowOff>
    </xdr:from>
    <xdr:ext cx="1047750" cy="314325"/>
    <xdr:sp macro="" textlink="">
      <xdr:nvSpPr>
        <xdr:cNvPr id="3832" name="Shape 3832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00" b="1" i="0" u="none" strike="noStrike">
              <a:solidFill>
                <a:srgbClr val="000000"/>
              </a:solidFill>
              <a:latin typeface="Calibri"/>
            </a:rPr>
            <a:t>Instrucciones</a:t>
          </a:r>
        </a:p>
      </xdr:txBody>
    </xdr:sp>
    <xdr:clientData fLocksWithSheet="0"/>
  </xdr:oneCellAnchor>
  <xdr:oneCellAnchor>
    <xdr:from>
      <xdr:col>0</xdr:col>
      <xdr:colOff>695325</xdr:colOff>
      <xdr:row>12</xdr:row>
      <xdr:rowOff>638175</xdr:rowOff>
    </xdr:from>
    <xdr:ext cx="4143375" cy="209550"/>
    <xdr:sp macro="" textlink="">
      <xdr:nvSpPr>
        <xdr:cNvPr id="3838" name="Shape 383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DEFICIENTE                 :  raramente realiza las tareas y obligaciones inherentes a su puesto.</a:t>
          </a:r>
        </a:p>
      </xdr:txBody>
    </xdr:sp>
    <xdr:clientData fLocksWithSheet="0"/>
  </xdr:oneCellAnchor>
  <xdr:oneCellAnchor>
    <xdr:from>
      <xdr:col>0</xdr:col>
      <xdr:colOff>685800</xdr:colOff>
      <xdr:row>12</xdr:row>
      <xdr:rowOff>771525</xdr:rowOff>
    </xdr:from>
    <xdr:ext cx="4248150" cy="209550"/>
    <xdr:sp macro="" textlink="">
      <xdr:nvSpPr>
        <xdr:cNvPr id="3839" name="Shape 383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REGULAR                     :  frecuentemente presenta dificultades en el desempeño.</a:t>
          </a:r>
        </a:p>
      </xdr:txBody>
    </xdr:sp>
    <xdr:clientData fLocksWithSheet="0"/>
  </xdr:oneCellAnchor>
  <xdr:oneCellAnchor>
    <xdr:from>
      <xdr:col>0</xdr:col>
      <xdr:colOff>695325</xdr:colOff>
      <xdr:row>12</xdr:row>
      <xdr:rowOff>933450</xdr:rowOff>
    </xdr:from>
    <xdr:ext cx="2876550" cy="209550"/>
    <xdr:sp macro="" textlink="">
      <xdr:nvSpPr>
        <xdr:cNvPr id="3840" name="Shape 3840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BUENO	                  :  se desempeña de acuerdo a lo esperado.</a:t>
          </a:r>
        </a:p>
      </xdr:txBody>
    </xdr:sp>
    <xdr:clientData fLocksWithSheet="0"/>
  </xdr:oneCellAnchor>
  <xdr:oneCellAnchor>
    <xdr:from>
      <xdr:col>0</xdr:col>
      <xdr:colOff>704850</xdr:colOff>
      <xdr:row>12</xdr:row>
      <xdr:rowOff>1076325</xdr:rowOff>
    </xdr:from>
    <xdr:ext cx="3248025" cy="219075"/>
    <xdr:sp macro="" textlink="">
      <xdr:nvSpPr>
        <xdr:cNvPr id="3841" name="Shape 3841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MUY BUENO               :  se desempeña por encima de lo esperado.</a:t>
          </a:r>
        </a:p>
      </xdr:txBody>
    </xdr:sp>
    <xdr:clientData fLocksWithSheet="0"/>
  </xdr:oneCellAnchor>
  <xdr:oneCellAnchor>
    <xdr:from>
      <xdr:col>0</xdr:col>
      <xdr:colOff>666750</xdr:colOff>
      <xdr:row>12</xdr:row>
      <xdr:rowOff>1238250</xdr:rowOff>
    </xdr:from>
    <xdr:ext cx="5000625" cy="209550"/>
    <xdr:sp macro="" textlink="">
      <xdr:nvSpPr>
        <xdr:cNvPr id="3842" name="Shape 3842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 EXCELENTE                  :  constantemente supera de manera excepcional el desempeño esperado en el puesto.</a:t>
          </a:r>
        </a:p>
      </xdr:txBody>
    </xdr:sp>
    <xdr:clientData fLocksWithSheet="0"/>
  </xdr:oneCellAnchor>
  <xdr:oneCellAnchor>
    <xdr:from>
      <xdr:col>0</xdr:col>
      <xdr:colOff>19050</xdr:colOff>
      <xdr:row>70</xdr:row>
      <xdr:rowOff>0</xdr:rowOff>
    </xdr:from>
    <xdr:ext cx="1276350" cy="1200150"/>
    <xdr:sp macro="" textlink="">
      <xdr:nvSpPr>
        <xdr:cNvPr id="3843" name="Shape 3843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0</xdr:colOff>
      <xdr:row>72</xdr:row>
      <xdr:rowOff>0</xdr:rowOff>
    </xdr:from>
    <xdr:ext cx="1390650" cy="219075"/>
    <xdr:sp macro="" textlink="">
      <xdr:nvSpPr>
        <xdr:cNvPr id="3844" name="Shape 3844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Resultados porcentuales</a:t>
          </a:r>
        </a:p>
      </xdr:txBody>
    </xdr:sp>
    <xdr:clientData fLocksWithSheet="0"/>
  </xdr:oneCellAnchor>
  <xdr:oneCellAnchor>
    <xdr:from>
      <xdr:col>2</xdr:col>
      <xdr:colOff>723900</xdr:colOff>
      <xdr:row>78</xdr:row>
      <xdr:rowOff>76200</xdr:rowOff>
    </xdr:from>
    <xdr:ext cx="3533775" cy="1485900"/>
    <xdr:sp macro="" textlink="">
      <xdr:nvSpPr>
        <xdr:cNvPr id="3845" name="Shape 3845"/>
        <xdr:cNvSpPr/>
      </xdr:nvSpPr>
      <xdr:spPr>
        <a:xfrm>
          <a:off x="2390775" y="17897475"/>
          <a:ext cx="3533775" cy="1485900"/>
        </a:xfrm>
        <a:prstGeom prst="roundRect">
          <a:avLst/>
        </a:prstGeom>
        <a:solidFill>
          <a:srgbClr val="FFFFFF"/>
        </a:solidFill>
        <a:ln w="3175" cap="flat" cmpd="sng" algn="ctr">
          <a:solidFill>
            <a:srgbClr val="7F7F7F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1647825</xdr:colOff>
      <xdr:row>87</xdr:row>
      <xdr:rowOff>19050</xdr:rowOff>
    </xdr:from>
    <xdr:ext cx="1743075" cy="419100"/>
    <xdr:sp macro="" textlink="">
      <xdr:nvSpPr>
        <xdr:cNvPr id="3846" name="Shape 384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ctr"/>
          <a:r>
            <a:rPr sz="800" i="0" u="none" strike="noStrike">
              <a:solidFill>
                <a:srgbClr val="000000"/>
              </a:solidFill>
              <a:latin typeface="Calibri"/>
            </a:rPr>
            <a:t>………………………………………………………</a:t>
          </a:r>
        </a:p>
        <a:p>
          <a:pPr lvl="0" algn="ctr"/>
          <a:r>
            <a:rPr sz="800" i="0" u="none" strike="noStrike">
              <a:solidFill>
                <a:srgbClr val="000000"/>
              </a:solidFill>
              <a:latin typeface="Calibri"/>
            </a:rPr>
            <a:t>Sello y firma</a:t>
          </a:r>
        </a:p>
      </xdr:txBody>
    </xdr:sp>
    <xdr:clientData fLocksWithSheet="0"/>
  </xdr:oneCellAnchor>
  <xdr:oneCellAnchor>
    <xdr:from>
      <xdr:col>2</xdr:col>
      <xdr:colOff>704850</xdr:colOff>
      <xdr:row>78</xdr:row>
      <xdr:rowOff>28575</xdr:rowOff>
    </xdr:from>
    <xdr:ext cx="3562350" cy="419100"/>
    <xdr:sp macro="" textlink="">
      <xdr:nvSpPr>
        <xdr:cNvPr id="3847" name="Shape 3847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2</xdr:col>
      <xdr:colOff>1724025</xdr:colOff>
      <xdr:row>78</xdr:row>
      <xdr:rowOff>123825</xdr:rowOff>
    </xdr:from>
    <xdr:ext cx="1571625" cy="219075"/>
    <xdr:sp macro="" textlink="">
      <xdr:nvSpPr>
        <xdr:cNvPr id="3848" name="Shape 384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Firma del evaluador</a:t>
          </a:r>
        </a:p>
      </xdr:txBody>
    </xdr:sp>
    <xdr:clientData fLocksWithSheet="0"/>
  </xdr:oneCellAnchor>
  <xdr:oneCellAnchor>
    <xdr:from>
      <xdr:col>2</xdr:col>
      <xdr:colOff>838200</xdr:colOff>
      <xdr:row>81</xdr:row>
      <xdr:rowOff>66675</xdr:rowOff>
    </xdr:from>
    <xdr:ext cx="3409950" cy="419100"/>
    <xdr:sp macro="" textlink="">
      <xdr:nvSpPr>
        <xdr:cNvPr id="3849" name="Shape 3849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endParaRPr/>
        </a:p>
        <a:p>
          <a:pPr lvl="0" algn="just"/>
          <a:endParaRPr/>
        </a:p>
        <a:p>
          <a:r>
            <a:rPr lang="es-ES" sz="1100">
              <a:effectLst/>
              <a:latin typeface="+mn-lt"/>
              <a:ea typeface="+mn-ea"/>
              <a:cs typeface="+mn-cs"/>
            </a:rPr>
            <a:t>Camicachi, 02   de  julio   de l    2024</a:t>
          </a:r>
          <a:endParaRPr lang="es-PE" sz="800">
            <a:effectLst/>
          </a:endParaRPr>
        </a:p>
      </xdr:txBody>
    </xdr:sp>
    <xdr:clientData fLocksWithSheet="0"/>
  </xdr:oneCellAnchor>
  <xdr:oneCellAnchor>
    <xdr:from>
      <xdr:col>0</xdr:col>
      <xdr:colOff>57150</xdr:colOff>
      <xdr:row>80</xdr:row>
      <xdr:rowOff>114300</xdr:rowOff>
    </xdr:from>
    <xdr:ext cx="800100" cy="381000"/>
    <xdr:sp macro="" textlink="">
      <xdr:nvSpPr>
        <xdr:cNvPr id="3850" name="Shape 3850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0 a 50%</a:t>
          </a:r>
        </a:p>
      </xdr:txBody>
    </xdr:sp>
    <xdr:clientData fLocksWithSheet="0"/>
  </xdr:oneCellAnchor>
  <xdr:oneCellAnchor>
    <xdr:from>
      <xdr:col>0</xdr:col>
      <xdr:colOff>914400</xdr:colOff>
      <xdr:row>80</xdr:row>
      <xdr:rowOff>114300</xdr:rowOff>
    </xdr:from>
    <xdr:ext cx="1381125" cy="381000"/>
    <xdr:sp macro="" textlink="">
      <xdr:nvSpPr>
        <xdr:cNvPr id="3851" name="Shape 3851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No se recomienda la ampliación de su contrato.</a:t>
          </a:r>
        </a:p>
      </xdr:txBody>
    </xdr:sp>
    <xdr:clientData fLocksWithSheet="0"/>
  </xdr:oneCellAnchor>
  <xdr:oneCellAnchor>
    <xdr:from>
      <xdr:col>0</xdr:col>
      <xdr:colOff>9525</xdr:colOff>
      <xdr:row>78</xdr:row>
      <xdr:rowOff>28575</xdr:rowOff>
    </xdr:from>
    <xdr:ext cx="2266950" cy="419100"/>
    <xdr:sp macro="" textlink="">
      <xdr:nvSpPr>
        <xdr:cNvPr id="3852" name="Shape 3852"/>
        <xdr:cNvSpPr/>
      </xdr:nvSpPr>
      <xdr:spPr>
        <a:xfrm>
          <a:off x="0" y="0"/>
          <a:ext cx="1" cy="1"/>
        </a:xfrm>
        <a:prstGeom prst="roundRect">
          <a:avLst/>
        </a:prstGeom>
        <a:solidFill>
          <a:srgbClr val="EDEDED"/>
        </a:solidFill>
        <a:ln w="3175"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314325</xdr:colOff>
      <xdr:row>78</xdr:row>
      <xdr:rowOff>114300</xdr:rowOff>
    </xdr:from>
    <xdr:ext cx="1733550" cy="209550"/>
    <xdr:sp macro="" textlink="">
      <xdr:nvSpPr>
        <xdr:cNvPr id="3853" name="Shape 3853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1050" b="1" i="0" u="none" strike="noStrike">
              <a:solidFill>
                <a:srgbClr val="000000"/>
              </a:solidFill>
              <a:latin typeface="Calibri"/>
            </a:rPr>
            <a:t>Resultado de la evaluación</a:t>
          </a:r>
        </a:p>
      </xdr:txBody>
    </xdr:sp>
    <xdr:clientData fLocksWithSheet="0"/>
  </xdr:oneCellAnchor>
  <xdr:oneCellAnchor>
    <xdr:from>
      <xdr:col>0</xdr:col>
      <xdr:colOff>47625</xdr:colOff>
      <xdr:row>83</xdr:row>
      <xdr:rowOff>47625</xdr:rowOff>
    </xdr:from>
    <xdr:ext cx="800100" cy="723900"/>
    <xdr:sp macro="" textlink="">
      <xdr:nvSpPr>
        <xdr:cNvPr id="3854" name="Shape 3854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51 a 69 %</a:t>
          </a:r>
        </a:p>
      </xdr:txBody>
    </xdr:sp>
    <xdr:clientData fLocksWithSheet="0"/>
  </xdr:oneCellAnchor>
  <xdr:oneCellAnchor>
    <xdr:from>
      <xdr:col>0</xdr:col>
      <xdr:colOff>895350</xdr:colOff>
      <xdr:row>83</xdr:row>
      <xdr:rowOff>47625</xdr:rowOff>
    </xdr:from>
    <xdr:ext cx="1400175" cy="723900"/>
    <xdr:sp macro="" textlink="">
      <xdr:nvSpPr>
        <xdr:cNvPr id="3855" name="Shape 3855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Se recomienda la ampliación de su contrato con observación y compromiso de actualización o capacitación personal o desde la I. E.</a:t>
          </a:r>
        </a:p>
      </xdr:txBody>
    </xdr:sp>
    <xdr:clientData fLocksWithSheet="0"/>
  </xdr:oneCellAnchor>
  <xdr:oneCellAnchor>
    <xdr:from>
      <xdr:col>0</xdr:col>
      <xdr:colOff>885825</xdr:colOff>
      <xdr:row>87</xdr:row>
      <xdr:rowOff>66675</xdr:rowOff>
    </xdr:from>
    <xdr:ext cx="1409700" cy="381000"/>
    <xdr:sp macro="" textlink="">
      <xdr:nvSpPr>
        <xdr:cNvPr id="3856" name="Shape 3856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l"/>
          <a:r>
            <a:rPr sz="800" i="0" u="none" strike="noStrike">
              <a:solidFill>
                <a:srgbClr val="000000"/>
              </a:solidFill>
              <a:latin typeface="Calibri"/>
            </a:rPr>
            <a:t>Se recomienda la ampliación de su contrato.</a:t>
          </a:r>
        </a:p>
      </xdr:txBody>
    </xdr:sp>
    <xdr:clientData fLocksWithSheet="0"/>
  </xdr:oneCellAnchor>
  <xdr:oneCellAnchor>
    <xdr:from>
      <xdr:col>0</xdr:col>
      <xdr:colOff>47625</xdr:colOff>
      <xdr:row>87</xdr:row>
      <xdr:rowOff>66675</xdr:rowOff>
    </xdr:from>
    <xdr:ext cx="800100" cy="381000"/>
    <xdr:sp macro="" textlink="">
      <xdr:nvSpPr>
        <xdr:cNvPr id="3857" name="Shape 3857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solidFill>
            <a:srgbClr val="7F7F7F"/>
          </a:solidFill>
          <a:miter lim="800000"/>
          <a:headEnd/>
          <a:tailEnd/>
        </a:ln>
      </xdr:spPr>
      <xdr:txBody>
        <a:bodyPr rot="0" anchor="ctr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Calibri Light"/>
            </a:rPr>
            <a:t>De 70 a 100 %</a:t>
          </a:r>
        </a:p>
      </xdr:txBody>
    </xdr:sp>
    <xdr:clientData fLocksWithSheet="0"/>
  </xdr:oneCellAnchor>
  <xdr:oneCellAnchor>
    <xdr:from>
      <xdr:col>0</xdr:col>
      <xdr:colOff>285750</xdr:colOff>
      <xdr:row>12</xdr:row>
      <xdr:rowOff>57150</xdr:rowOff>
    </xdr:from>
    <xdr:ext cx="5457825" cy="638175"/>
    <xdr:sp macro="" textlink="">
      <xdr:nvSpPr>
        <xdr:cNvPr id="3858" name="Shape 3858"/>
        <xdr:cNvSpPr/>
      </xdr:nvSpPr>
      <xdr:spPr>
        <a:xfrm>
          <a:off x="0" y="0"/>
          <a:ext cx="1" cy="1"/>
        </a:xfrm>
        <a:prstGeom prst="rect">
          <a:avLst/>
        </a:prstGeom>
        <a:noFill/>
        <a:ln cap="flat" cmpd="sng" algn="ctr">
          <a:noFill/>
          <a:miter lim="800000"/>
          <a:headEnd/>
          <a:tailEnd/>
        </a:ln>
      </xdr:spPr>
      <xdr:txBody>
        <a:bodyPr rot="0" anchor="t"/>
        <a:lstStyle/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Para realizar la valoración del desempeño del personal, lea con detenimiento las funciones, competencias e indicadores.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De manera objetiva, asigne a cada indicador la valoración que considere adecuada, escribiendo una </a:t>
          </a:r>
          <a:r>
            <a:rPr sz="800" i="0" u="none" strike="noStrike">
              <a:solidFill>
                <a:srgbClr val="000000"/>
              </a:solidFill>
              <a:latin typeface="Lucida Calligraphy"/>
            </a:rPr>
            <a:t>X</a:t>
          </a:r>
          <a:r>
            <a:rPr sz="800" i="0" u="none" strike="noStrike">
              <a:solidFill>
                <a:srgbClr val="000000"/>
              </a:solidFill>
              <a:latin typeface="Calibri"/>
            </a:rPr>
            <a:t> en el casillero que corresponda.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Recuerde que, en la escala, cada valoración corresponde a un nivel, como a continuación se detalla:  </a:t>
          </a:r>
        </a:p>
        <a:p>
          <a:pPr lvl="0" algn="just"/>
          <a:r>
            <a:rPr sz="800" i="0" u="none" strike="noStrike">
              <a:solidFill>
                <a:srgbClr val="000000"/>
              </a:solidFill>
              <a:latin typeface="Calibri"/>
            </a:rPr>
            <a:t> </a:t>
          </a:r>
        </a:p>
      </xdr:txBody>
    </xdr:sp>
    <xdr:clientData fLocksWithSheet="0"/>
  </xdr:oneCellAnchor>
  <xdr:oneCellAnchor>
    <xdr:from>
      <xdr:col>0</xdr:col>
      <xdr:colOff>419100</xdr:colOff>
      <xdr:row>12</xdr:row>
      <xdr:rowOff>590550</xdr:rowOff>
    </xdr:from>
    <xdr:ext cx="304800" cy="333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723900</xdr:rowOff>
    </xdr:from>
    <xdr:ext cx="304800" cy="333375"/>
    <xdr:pic>
      <xdr:nvPicPr>
        <xdr:cNvPr id="4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895350</xdr:rowOff>
    </xdr:from>
    <xdr:ext cx="285750" cy="333375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419100</xdr:colOff>
      <xdr:row>12</xdr:row>
      <xdr:rowOff>1057275</xdr:rowOff>
    </xdr:from>
    <xdr:ext cx="285750" cy="304800"/>
    <xdr:pic>
      <xdr:nvPicPr>
        <xdr:cNvPr id="6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12</xdr:row>
      <xdr:rowOff>1238250</xdr:rowOff>
    </xdr:from>
    <xdr:ext cx="295275" cy="314325"/>
    <xdr:pic>
      <xdr:nvPicPr>
        <xdr:cNvPr id="7" name="image5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885825</xdr:colOff>
      <xdr:row>85</xdr:row>
      <xdr:rowOff>38100</xdr:rowOff>
    </xdr:from>
    <xdr:to>
      <xdr:col>2</xdr:col>
      <xdr:colOff>1933575</xdr:colOff>
      <xdr:row>89</xdr:row>
      <xdr:rowOff>180975</xdr:rowOff>
    </xdr:to>
    <xdr:pic>
      <xdr:nvPicPr>
        <xdr:cNvPr id="41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B4B1AC"/>
            </a:clrFrom>
            <a:clrTo>
              <a:srgbClr val="B4B1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9259550"/>
          <a:ext cx="10477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1924050</xdr:colOff>
      <xdr:row>85</xdr:row>
      <xdr:rowOff>9525</xdr:rowOff>
    </xdr:from>
    <xdr:to>
      <xdr:col>8</xdr:col>
      <xdr:colOff>222006</xdr:colOff>
      <xdr:row>88</xdr:row>
      <xdr:rowOff>9525</xdr:rowOff>
    </xdr:to>
    <xdr:pic>
      <xdr:nvPicPr>
        <xdr:cNvPr id="4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B1B0AC"/>
            </a:clrFrom>
            <a:clrTo>
              <a:srgbClr val="B1B0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230975"/>
          <a:ext cx="175553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"/>
  <sheetViews>
    <sheetView tabSelected="1" workbookViewId="0">
      <selection activeCell="N91" sqref="N91"/>
    </sheetView>
  </sheetViews>
  <sheetFormatPr baseColWidth="10" defaultColWidth="14.42578125" defaultRowHeight="15" customHeight="1"/>
  <cols>
    <col min="1" max="1" width="24.140625" customWidth="1"/>
    <col min="2" max="2" width="0.85546875" customWidth="1"/>
    <col min="3" max="3" width="41.7109375" customWidth="1"/>
    <col min="4" max="4" width="1" customWidth="1"/>
    <col min="5" max="5" width="3.7109375" customWidth="1"/>
    <col min="6" max="6" width="0.85546875" customWidth="1"/>
    <col min="7" max="7" width="3.7109375" customWidth="1"/>
    <col min="8" max="8" width="0.85546875" customWidth="1"/>
    <col min="9" max="9" width="3.7109375" customWidth="1"/>
    <col min="10" max="10" width="0.85546875" customWidth="1"/>
    <col min="11" max="11" width="3.7109375" customWidth="1"/>
    <col min="12" max="12" width="0.85546875" customWidth="1"/>
    <col min="13" max="13" width="3.7109375" customWidth="1"/>
  </cols>
  <sheetData>
    <row r="2" spans="1:13" ht="20.25" customHeight="1"/>
    <row r="11" spans="1:13" ht="18.75" customHeight="1"/>
    <row r="12" spans="1:13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20.75" customHeight="1"/>
    <row r="14" spans="1:13" ht="1.5" customHeight="1"/>
    <row r="15" spans="1:13">
      <c r="A15" s="30" t="s">
        <v>0</v>
      </c>
      <c r="C15" s="30" t="s">
        <v>1</v>
      </c>
      <c r="E15" s="33" t="s">
        <v>2</v>
      </c>
      <c r="F15" s="34"/>
      <c r="G15" s="34"/>
      <c r="H15" s="34"/>
      <c r="I15" s="34"/>
      <c r="J15" s="34"/>
      <c r="K15" s="34"/>
      <c r="L15" s="34"/>
      <c r="M15" s="35"/>
    </row>
    <row r="16" spans="1:13" ht="2.25" customHeight="1">
      <c r="A16" s="31"/>
      <c r="C16" s="31"/>
    </row>
    <row r="17" spans="1:13" ht="12" customHeight="1">
      <c r="A17" s="32"/>
      <c r="C17" s="32"/>
      <c r="E17" s="2">
        <v>1</v>
      </c>
      <c r="F17" s="3"/>
      <c r="G17" s="2">
        <v>2</v>
      </c>
      <c r="H17" s="3"/>
      <c r="I17" s="2">
        <v>3</v>
      </c>
      <c r="J17" s="3"/>
      <c r="K17" s="2">
        <v>4</v>
      </c>
      <c r="L17" s="3"/>
      <c r="M17" s="2">
        <v>5</v>
      </c>
    </row>
    <row r="18" spans="1:13" ht="2.25" customHeight="1"/>
    <row r="19" spans="1:13" ht="21.75" customHeight="1">
      <c r="A19" s="36" t="s">
        <v>3</v>
      </c>
      <c r="B19" s="4"/>
      <c r="C19" s="5" t="s">
        <v>4</v>
      </c>
      <c r="D19" s="6"/>
      <c r="E19" s="7"/>
      <c r="F19" s="8"/>
      <c r="G19" s="7"/>
      <c r="H19" s="8"/>
      <c r="I19" s="7"/>
      <c r="J19" s="8"/>
      <c r="K19" s="7"/>
      <c r="L19" s="8"/>
      <c r="M19" s="9" t="s">
        <v>45</v>
      </c>
    </row>
    <row r="20" spans="1:13" ht="19.5" customHeight="1">
      <c r="A20" s="37"/>
      <c r="B20" s="4"/>
      <c r="C20" s="5" t="s">
        <v>5</v>
      </c>
      <c r="D20" s="6"/>
      <c r="E20" s="7"/>
      <c r="F20" s="8"/>
      <c r="G20" s="7"/>
      <c r="H20" s="8"/>
      <c r="I20" s="7"/>
      <c r="J20" s="8"/>
      <c r="K20" s="7"/>
      <c r="L20" s="8"/>
      <c r="M20" s="9" t="s">
        <v>45</v>
      </c>
    </row>
    <row r="21" spans="1:13" ht="19.5" customHeight="1">
      <c r="A21" s="36" t="s">
        <v>6</v>
      </c>
      <c r="B21" s="4"/>
      <c r="C21" s="5" t="s">
        <v>7</v>
      </c>
      <c r="D21" s="6"/>
      <c r="E21" s="7"/>
      <c r="F21" s="8"/>
      <c r="G21" s="7"/>
      <c r="H21" s="8"/>
      <c r="I21" s="7"/>
      <c r="J21" s="8"/>
      <c r="K21" s="7"/>
      <c r="L21" s="8"/>
      <c r="M21" s="9" t="s">
        <v>45</v>
      </c>
    </row>
    <row r="22" spans="1:13" ht="21.75" customHeight="1">
      <c r="A22" s="37"/>
      <c r="B22" s="4"/>
      <c r="C22" s="5" t="s">
        <v>8</v>
      </c>
      <c r="D22" s="6"/>
      <c r="E22" s="7"/>
      <c r="F22" s="8"/>
      <c r="G22" s="7"/>
      <c r="H22" s="8"/>
      <c r="I22" s="7" t="s">
        <v>45</v>
      </c>
      <c r="J22" s="8"/>
      <c r="K22" s="7"/>
      <c r="L22" s="8"/>
      <c r="M22" s="9"/>
    </row>
    <row r="23" spans="1:13" ht="52.5" customHeight="1">
      <c r="A23" s="36" t="s">
        <v>9</v>
      </c>
      <c r="B23" s="4"/>
      <c r="C23" s="5" t="s">
        <v>10</v>
      </c>
      <c r="D23" s="6"/>
      <c r="E23" s="7"/>
      <c r="F23" s="8"/>
      <c r="G23" s="7"/>
      <c r="H23" s="8"/>
      <c r="I23" s="7"/>
      <c r="J23" s="8"/>
      <c r="K23" s="7"/>
      <c r="L23" s="8"/>
      <c r="M23" s="9" t="s">
        <v>45</v>
      </c>
    </row>
    <row r="24" spans="1:13" ht="58.5" customHeight="1">
      <c r="A24" s="37"/>
      <c r="B24" s="10"/>
      <c r="C24" s="5" t="s">
        <v>11</v>
      </c>
      <c r="D24" s="6"/>
      <c r="E24" s="7"/>
      <c r="F24" s="8"/>
      <c r="G24" s="7"/>
      <c r="H24" s="8"/>
      <c r="I24" s="7"/>
      <c r="J24" s="8"/>
      <c r="K24" s="7" t="s">
        <v>46</v>
      </c>
      <c r="L24" s="8"/>
      <c r="M24" s="7"/>
    </row>
    <row r="25" spans="1:13" ht="68.25" customHeight="1">
      <c r="A25" s="36" t="s">
        <v>12</v>
      </c>
      <c r="B25" s="10"/>
      <c r="C25" s="5" t="s">
        <v>13</v>
      </c>
      <c r="D25" s="6"/>
      <c r="E25" s="7"/>
      <c r="F25" s="8"/>
      <c r="G25" s="7"/>
      <c r="H25" s="8"/>
      <c r="I25" s="7"/>
      <c r="J25" s="8"/>
      <c r="K25" s="7" t="s">
        <v>46</v>
      </c>
      <c r="L25" s="8"/>
      <c r="M25" s="7"/>
    </row>
    <row r="26" spans="1:13" ht="40.5" customHeight="1">
      <c r="A26" s="37"/>
      <c r="B26" s="10"/>
      <c r="C26" s="5" t="s">
        <v>14</v>
      </c>
      <c r="D26" s="6"/>
      <c r="E26" s="7"/>
      <c r="F26" s="8"/>
      <c r="G26" s="7"/>
      <c r="H26" s="8"/>
      <c r="I26" s="7"/>
      <c r="J26" s="8"/>
      <c r="K26" s="7" t="s">
        <v>46</v>
      </c>
      <c r="L26" s="8"/>
      <c r="M26" s="7"/>
    </row>
    <row r="27" spans="1:13" ht="45" customHeight="1">
      <c r="A27" s="43" t="s">
        <v>15</v>
      </c>
      <c r="B27" s="10"/>
      <c r="C27" s="5" t="s">
        <v>16</v>
      </c>
      <c r="D27" s="6"/>
      <c r="E27" s="7"/>
      <c r="F27" s="8"/>
      <c r="G27" s="7"/>
      <c r="H27" s="8"/>
      <c r="I27" s="7"/>
      <c r="J27" s="8"/>
      <c r="K27" s="7"/>
      <c r="L27" s="8"/>
      <c r="M27" s="7" t="s">
        <v>45</v>
      </c>
    </row>
    <row r="28" spans="1:13" ht="21.75" customHeight="1">
      <c r="A28" s="37"/>
      <c r="B28" s="10"/>
      <c r="C28" s="5" t="s">
        <v>17</v>
      </c>
      <c r="D28" s="6"/>
      <c r="E28" s="7"/>
      <c r="F28" s="8"/>
      <c r="G28" s="7"/>
      <c r="H28" s="8"/>
      <c r="I28" s="7"/>
      <c r="J28" s="8"/>
      <c r="K28" s="7"/>
      <c r="L28" s="8"/>
      <c r="M28" s="7" t="s">
        <v>45</v>
      </c>
    </row>
    <row r="29" spans="1:13" ht="32.25" customHeight="1">
      <c r="A29" s="36" t="s">
        <v>18</v>
      </c>
      <c r="B29" s="10"/>
      <c r="C29" s="5" t="s">
        <v>19</v>
      </c>
      <c r="D29" s="6"/>
      <c r="E29" s="7"/>
      <c r="F29" s="8"/>
      <c r="G29" s="7"/>
      <c r="H29" s="8"/>
      <c r="I29" s="7"/>
      <c r="J29" s="8"/>
      <c r="K29" s="7"/>
      <c r="L29" s="8"/>
      <c r="M29" s="7" t="s">
        <v>45</v>
      </c>
    </row>
    <row r="30" spans="1:13" ht="38.25" customHeight="1">
      <c r="A30" s="37"/>
      <c r="B30" s="10"/>
      <c r="C30" s="5" t="s">
        <v>20</v>
      </c>
      <c r="D30" s="6"/>
      <c r="E30" s="7"/>
      <c r="F30" s="8"/>
      <c r="G30" s="7"/>
      <c r="H30" s="8"/>
      <c r="I30" s="7"/>
      <c r="J30" s="8"/>
      <c r="K30" s="7"/>
      <c r="L30" s="8"/>
      <c r="M30" s="7" t="s">
        <v>45</v>
      </c>
    </row>
    <row r="31" spans="1:13" ht="32.25" customHeight="1">
      <c r="A31" s="36" t="s">
        <v>21</v>
      </c>
      <c r="B31" s="10"/>
      <c r="C31" s="5" t="s">
        <v>22</v>
      </c>
      <c r="D31" s="6"/>
      <c r="E31" s="7"/>
      <c r="F31" s="8"/>
      <c r="G31" s="7"/>
      <c r="H31" s="8"/>
      <c r="I31" s="7"/>
      <c r="J31" s="8"/>
      <c r="K31" s="7"/>
      <c r="L31" s="8"/>
      <c r="M31" s="7" t="s">
        <v>45</v>
      </c>
    </row>
    <row r="32" spans="1:13" ht="31.5" customHeight="1">
      <c r="A32" s="37"/>
      <c r="B32" s="10"/>
      <c r="C32" s="5" t="s">
        <v>23</v>
      </c>
      <c r="D32" s="6"/>
      <c r="E32" s="7"/>
      <c r="F32" s="8"/>
      <c r="G32" s="7"/>
      <c r="H32" s="8"/>
      <c r="I32" s="7"/>
      <c r="J32" s="8"/>
      <c r="K32" s="7"/>
      <c r="L32" s="8"/>
      <c r="M32" s="7" t="s">
        <v>45</v>
      </c>
    </row>
    <row r="33" spans="1:13" ht="3" customHeight="1">
      <c r="A33" s="11"/>
      <c r="B33" s="12"/>
      <c r="C33" s="13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5.75" customHeight="1">
      <c r="A34" s="38" t="s">
        <v>24</v>
      </c>
      <c r="B34" s="39"/>
      <c r="C34" s="40"/>
      <c r="E34" s="15">
        <f>COUNTIF(E19:E32,"x")</f>
        <v>0</v>
      </c>
      <c r="F34" s="14"/>
      <c r="G34" s="15">
        <f>COUNTIF(G19:G32,"x")*2</f>
        <v>0</v>
      </c>
      <c r="H34" s="14"/>
      <c r="I34" s="15">
        <f>COUNTIF(I19:I32,"x")*3</f>
        <v>3</v>
      </c>
      <c r="J34" s="14"/>
      <c r="K34" s="15">
        <f>COUNTIF(K19:K32,"x")*4</f>
        <v>12</v>
      </c>
      <c r="L34" s="14"/>
      <c r="M34" s="15">
        <f>COUNTIF(M19:M32,"x")*5</f>
        <v>50</v>
      </c>
    </row>
    <row r="35" spans="1:13" ht="2.25" customHeight="1">
      <c r="A35" s="16"/>
      <c r="B35" s="16"/>
      <c r="C35" s="16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5.75" customHeight="1">
      <c r="A36" s="41" t="s">
        <v>25</v>
      </c>
      <c r="B36" s="39"/>
      <c r="C36" s="40"/>
      <c r="E36" s="45">
        <f>SUM(E34:G34:I34:K34:M34)</f>
        <v>65</v>
      </c>
      <c r="F36" s="34"/>
      <c r="G36" s="34"/>
      <c r="H36" s="34"/>
      <c r="I36" s="34"/>
      <c r="J36" s="34"/>
      <c r="K36" s="34"/>
      <c r="L36" s="35"/>
      <c r="M36" s="17">
        <f>+E36*100/45</f>
        <v>144.44444444444446</v>
      </c>
    </row>
    <row r="37" spans="1:13" ht="4.5" customHeight="1">
      <c r="A37" s="18"/>
      <c r="B37" s="18"/>
      <c r="C37" s="18"/>
    </row>
    <row r="38" spans="1:13" ht="15.75" customHeight="1">
      <c r="A38" s="42" t="s">
        <v>26</v>
      </c>
      <c r="B38" s="39"/>
      <c r="C38" s="40"/>
      <c r="E38" s="33" t="s">
        <v>2</v>
      </c>
      <c r="F38" s="34"/>
      <c r="G38" s="34"/>
      <c r="H38" s="34"/>
      <c r="I38" s="34"/>
      <c r="J38" s="34"/>
      <c r="K38" s="34"/>
      <c r="L38" s="34"/>
      <c r="M38" s="35"/>
    </row>
    <row r="39" spans="1:13" ht="3" customHeight="1">
      <c r="A39" s="3"/>
      <c r="B39" s="3"/>
      <c r="C39" s="3"/>
    </row>
    <row r="40" spans="1:13" ht="15.75" customHeight="1">
      <c r="A40" s="45" t="s">
        <v>27</v>
      </c>
      <c r="B40" s="34"/>
      <c r="C40" s="35"/>
      <c r="E40" s="2">
        <v>1</v>
      </c>
      <c r="F40" s="3"/>
      <c r="G40" s="2">
        <v>2</v>
      </c>
      <c r="H40" s="3"/>
      <c r="I40" s="2">
        <v>3</v>
      </c>
      <c r="J40" s="3"/>
      <c r="K40" s="2">
        <v>4</v>
      </c>
      <c r="L40" s="3"/>
      <c r="M40" s="2">
        <v>5</v>
      </c>
    </row>
    <row r="41" spans="1:13" ht="3" customHeight="1">
      <c r="A41" s="18"/>
      <c r="B41" s="18"/>
      <c r="C41" s="18"/>
    </row>
    <row r="42" spans="1:13" ht="24.75" customHeight="1">
      <c r="A42" s="53" t="s">
        <v>28</v>
      </c>
      <c r="B42" s="39"/>
      <c r="C42" s="40"/>
      <c r="E42" s="19"/>
      <c r="F42" s="20"/>
      <c r="G42" s="19"/>
      <c r="H42" s="20"/>
      <c r="I42" s="19"/>
      <c r="J42" s="20"/>
      <c r="K42" s="19"/>
      <c r="L42" s="20"/>
      <c r="M42" s="19" t="s">
        <v>45</v>
      </c>
    </row>
    <row r="43" spans="1:13" ht="21" customHeight="1">
      <c r="A43" s="54" t="s">
        <v>29</v>
      </c>
      <c r="B43" s="39"/>
      <c r="C43" s="40"/>
      <c r="E43" s="19"/>
      <c r="F43" s="20"/>
      <c r="G43" s="19"/>
      <c r="H43" s="20"/>
      <c r="I43" s="19"/>
      <c r="J43" s="20"/>
      <c r="K43" s="19"/>
      <c r="L43" s="20"/>
      <c r="M43" s="19" t="s">
        <v>45</v>
      </c>
    </row>
    <row r="44" spans="1:13" ht="3" customHeight="1"/>
    <row r="45" spans="1:13" ht="15.75" customHeight="1">
      <c r="A45" s="55" t="s">
        <v>30</v>
      </c>
      <c r="B45" s="39"/>
      <c r="C45" s="40"/>
      <c r="E45" s="15">
        <f>COUNTIF(E42:E43,"x")</f>
        <v>0</v>
      </c>
      <c r="F45" s="21"/>
      <c r="G45" s="15">
        <f>COUNTIF(G42:G43,"x")*2</f>
        <v>0</v>
      </c>
      <c r="H45" s="21"/>
      <c r="I45" s="15">
        <f>COUNTIF(I42:I43,"x")*3</f>
        <v>0</v>
      </c>
      <c r="J45" s="21"/>
      <c r="K45" s="15">
        <f>COUNTIF(K42:K43,"x")*4</f>
        <v>0</v>
      </c>
      <c r="L45" s="21"/>
      <c r="M45" s="15">
        <f>COUNTIF(M42:M43,"x")*5</f>
        <v>10</v>
      </c>
    </row>
    <row r="46" spans="1:13" ht="3" customHeight="1">
      <c r="A46" s="16"/>
      <c r="B46" s="16"/>
      <c r="C46" s="16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5.75" customHeight="1">
      <c r="A47" s="41" t="s">
        <v>31</v>
      </c>
      <c r="B47" s="39"/>
      <c r="C47" s="40"/>
      <c r="E47" s="51">
        <f>SUM(E45:G45:I45:K45:M45)</f>
        <v>10</v>
      </c>
      <c r="F47" s="34"/>
      <c r="G47" s="34"/>
      <c r="H47" s="34"/>
      <c r="I47" s="34"/>
      <c r="J47" s="34"/>
      <c r="K47" s="34"/>
      <c r="L47" s="35"/>
      <c r="M47" s="22">
        <f>+E47*100/15</f>
        <v>66.666666666666671</v>
      </c>
    </row>
    <row r="48" spans="1:13" ht="10.5" customHeight="1">
      <c r="A48" s="18"/>
      <c r="B48" s="18"/>
      <c r="C48" s="18"/>
    </row>
    <row r="49" spans="1:13" ht="15.75" customHeight="1">
      <c r="A49" s="42" t="s">
        <v>32</v>
      </c>
      <c r="B49" s="39"/>
      <c r="C49" s="40"/>
      <c r="E49" s="33" t="s">
        <v>2</v>
      </c>
      <c r="F49" s="34"/>
      <c r="G49" s="34"/>
      <c r="H49" s="34"/>
      <c r="I49" s="34"/>
      <c r="J49" s="34"/>
      <c r="K49" s="34"/>
      <c r="L49" s="34"/>
      <c r="M49" s="35"/>
    </row>
    <row r="50" spans="1:13" ht="2.25" customHeight="1">
      <c r="A50" s="3"/>
      <c r="B50" s="3"/>
      <c r="C50" s="3"/>
    </row>
    <row r="51" spans="1:13" ht="15.75" customHeight="1">
      <c r="A51" s="45" t="s">
        <v>27</v>
      </c>
      <c r="B51" s="34"/>
      <c r="C51" s="35"/>
      <c r="E51" s="2">
        <v>1</v>
      </c>
      <c r="F51" s="3"/>
      <c r="G51" s="2">
        <v>2</v>
      </c>
      <c r="H51" s="3"/>
      <c r="I51" s="2">
        <v>3</v>
      </c>
      <c r="J51" s="3"/>
      <c r="K51" s="2">
        <v>4</v>
      </c>
      <c r="L51" s="3"/>
      <c r="M51" s="2">
        <v>5</v>
      </c>
    </row>
    <row r="52" spans="1:13" ht="3" customHeight="1"/>
    <row r="53" spans="1:13" ht="21" customHeight="1">
      <c r="A53" s="44" t="s">
        <v>33</v>
      </c>
      <c r="B53" s="39"/>
      <c r="C53" s="40"/>
      <c r="E53" s="19"/>
      <c r="F53" s="20"/>
      <c r="G53" s="19"/>
      <c r="H53" s="20"/>
      <c r="I53" s="19"/>
      <c r="J53" s="20"/>
      <c r="K53" s="19"/>
      <c r="L53" s="20"/>
      <c r="M53" s="19" t="s">
        <v>45</v>
      </c>
    </row>
    <row r="54" spans="1:13" ht="21" customHeight="1">
      <c r="A54" s="44" t="s">
        <v>34</v>
      </c>
      <c r="B54" s="39"/>
      <c r="C54" s="40"/>
      <c r="E54" s="19"/>
      <c r="F54" s="20"/>
      <c r="G54" s="19"/>
      <c r="H54" s="20"/>
      <c r="I54" s="19"/>
      <c r="J54" s="20"/>
      <c r="K54" s="19"/>
      <c r="L54" s="20"/>
      <c r="M54" s="19" t="s">
        <v>45</v>
      </c>
    </row>
    <row r="55" spans="1:13" ht="3" customHeight="1">
      <c r="A55" s="23"/>
      <c r="B55" s="23"/>
      <c r="C55" s="23"/>
      <c r="E55" s="20"/>
      <c r="F55" s="20"/>
      <c r="G55" s="20"/>
      <c r="H55" s="20"/>
      <c r="I55" s="20"/>
      <c r="J55" s="20"/>
      <c r="K55" s="20"/>
      <c r="L55" s="20"/>
      <c r="M55" s="20"/>
    </row>
    <row r="56" spans="1:13" ht="15.75" customHeight="1">
      <c r="A56" s="55" t="s">
        <v>35</v>
      </c>
      <c r="B56" s="39"/>
      <c r="C56" s="40"/>
      <c r="D56" s="24"/>
      <c r="E56" s="15">
        <f>COUNTIF(E53:E54,"x")</f>
        <v>0</v>
      </c>
      <c r="F56" s="21"/>
      <c r="G56" s="15">
        <f>COUNTIF(G53:G54,"x")*2</f>
        <v>0</v>
      </c>
      <c r="H56" s="21"/>
      <c r="I56" s="15">
        <f>COUNTIF(I53:I54,"x")*3</f>
        <v>0</v>
      </c>
      <c r="J56" s="21"/>
      <c r="K56" s="15">
        <f>COUNTIF(K53:K54,"x")*4</f>
        <v>0</v>
      </c>
      <c r="L56" s="21"/>
      <c r="M56" s="15">
        <f>COUNTIF(M53:M54,"x")*5</f>
        <v>10</v>
      </c>
    </row>
    <row r="57" spans="1:13" ht="2.25" customHeight="1">
      <c r="A57" s="16"/>
      <c r="B57" s="16"/>
      <c r="C57" s="16"/>
      <c r="D57" s="24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5.75" customHeight="1">
      <c r="A58" s="41" t="s">
        <v>36</v>
      </c>
      <c r="B58" s="39"/>
      <c r="C58" s="40"/>
      <c r="D58" s="24"/>
      <c r="E58" s="51">
        <f>SUM(E56:G56:I56:K56:M56)</f>
        <v>10</v>
      </c>
      <c r="F58" s="34"/>
      <c r="G58" s="34"/>
      <c r="H58" s="34"/>
      <c r="I58" s="34"/>
      <c r="J58" s="34"/>
      <c r="K58" s="34"/>
      <c r="L58" s="35"/>
      <c r="M58" s="22">
        <f>+E58*100/15</f>
        <v>66.666666666666671</v>
      </c>
    </row>
    <row r="59" spans="1:13" ht="10.5" customHeight="1">
      <c r="A59" s="18"/>
      <c r="B59" s="18"/>
      <c r="C59" s="18"/>
    </row>
    <row r="60" spans="1:13" ht="15.75" customHeight="1">
      <c r="A60" s="42" t="s">
        <v>37</v>
      </c>
      <c r="B60" s="39"/>
      <c r="C60" s="40"/>
      <c r="E60" s="33" t="s">
        <v>2</v>
      </c>
      <c r="F60" s="34"/>
      <c r="G60" s="34"/>
      <c r="H60" s="34"/>
      <c r="I60" s="34"/>
      <c r="J60" s="34"/>
      <c r="K60" s="34"/>
      <c r="L60" s="34"/>
      <c r="M60" s="35"/>
    </row>
    <row r="61" spans="1:13" ht="2.25" customHeight="1">
      <c r="A61" s="3"/>
      <c r="B61" s="3"/>
      <c r="C61" s="3"/>
    </row>
    <row r="62" spans="1:13" ht="15.75" customHeight="1">
      <c r="A62" s="45" t="s">
        <v>27</v>
      </c>
      <c r="B62" s="34"/>
      <c r="C62" s="35"/>
      <c r="E62" s="2">
        <v>1</v>
      </c>
      <c r="F62" s="3"/>
      <c r="G62" s="2">
        <v>2</v>
      </c>
      <c r="H62" s="3"/>
      <c r="I62" s="2">
        <v>3</v>
      </c>
      <c r="J62" s="3"/>
      <c r="K62" s="2">
        <v>4</v>
      </c>
      <c r="L62" s="3"/>
      <c r="M62" s="2">
        <v>5</v>
      </c>
    </row>
    <row r="63" spans="1:13" ht="3" customHeight="1"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21" customHeight="1">
      <c r="A64" s="44" t="s">
        <v>38</v>
      </c>
      <c r="B64" s="39"/>
      <c r="C64" s="40"/>
      <c r="E64" s="9"/>
      <c r="F64" s="14"/>
      <c r="G64" s="9"/>
      <c r="H64" s="14"/>
      <c r="I64" s="9"/>
      <c r="J64" s="14"/>
      <c r="K64" s="9"/>
      <c r="L64" s="14"/>
      <c r="M64" s="9" t="s">
        <v>45</v>
      </c>
    </row>
    <row r="65" spans="1:13" ht="21" customHeight="1">
      <c r="A65" s="44" t="s">
        <v>39</v>
      </c>
      <c r="B65" s="39"/>
      <c r="C65" s="40"/>
      <c r="E65" s="9"/>
      <c r="F65" s="14"/>
      <c r="G65" s="9"/>
      <c r="H65" s="14"/>
      <c r="I65" s="9"/>
      <c r="J65" s="14"/>
      <c r="K65" s="9"/>
      <c r="L65" s="14"/>
      <c r="M65" s="9" t="s">
        <v>45</v>
      </c>
    </row>
    <row r="66" spans="1:13" ht="3" customHeight="1"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.75" customHeight="1">
      <c r="A67" s="55" t="s">
        <v>40</v>
      </c>
      <c r="B67" s="39"/>
      <c r="C67" s="40"/>
      <c r="D67" s="24"/>
      <c r="E67" s="15">
        <f>COUNTIF(E64:E65,"x")</f>
        <v>0</v>
      </c>
      <c r="F67" s="14"/>
      <c r="G67" s="15">
        <f>COUNTIF(G64:G65,"x")*2</f>
        <v>0</v>
      </c>
      <c r="H67" s="14"/>
      <c r="I67" s="15">
        <f>COUNTIF(I64:I65,"x")*3</f>
        <v>0</v>
      </c>
      <c r="J67" s="14"/>
      <c r="K67" s="15">
        <f>COUNTIF(K64:K65,"x")*4</f>
        <v>0</v>
      </c>
      <c r="L67" s="14"/>
      <c r="M67" s="15">
        <f>COUNTIF(M64:M65,"x")*5</f>
        <v>10</v>
      </c>
    </row>
    <row r="68" spans="1:13" ht="3" customHeight="1">
      <c r="A68" s="16"/>
      <c r="B68" s="16"/>
      <c r="C68" s="16"/>
      <c r="D68" s="24"/>
      <c r="E68" s="18"/>
      <c r="F68" s="18"/>
      <c r="G68" s="18"/>
      <c r="H68" s="18"/>
      <c r="I68" s="18"/>
      <c r="J68" s="18"/>
      <c r="K68" s="18"/>
      <c r="L68" s="18"/>
      <c r="M68" s="18"/>
    </row>
    <row r="69" spans="1:13" ht="15.75" customHeight="1">
      <c r="A69" s="41" t="s">
        <v>41</v>
      </c>
      <c r="B69" s="39"/>
      <c r="C69" s="40"/>
      <c r="D69" s="24"/>
      <c r="E69" s="45">
        <f>SUM(E67:G67:I67:K67:M67)</f>
        <v>10</v>
      </c>
      <c r="F69" s="34"/>
      <c r="G69" s="34"/>
      <c r="H69" s="34"/>
      <c r="I69" s="34"/>
      <c r="J69" s="34"/>
      <c r="K69" s="34"/>
      <c r="L69" s="35"/>
      <c r="M69" s="17">
        <f>+E69*100/15</f>
        <v>66.666666666666671</v>
      </c>
    </row>
    <row r="70" spans="1:13" ht="15.75" customHeight="1">
      <c r="A70" s="3"/>
      <c r="B70" s="3"/>
      <c r="C70" s="3"/>
      <c r="D70" s="25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75" customHeight="1">
      <c r="A71" s="46"/>
      <c r="B71" s="56" t="s">
        <v>42</v>
      </c>
      <c r="C71" s="39"/>
      <c r="D71" s="39"/>
      <c r="E71" s="40"/>
      <c r="F71" s="27"/>
      <c r="G71" s="56" t="s">
        <v>43</v>
      </c>
      <c r="H71" s="39"/>
      <c r="I71" s="39"/>
      <c r="J71" s="39"/>
      <c r="K71" s="39"/>
      <c r="L71" s="39"/>
      <c r="M71" s="40"/>
    </row>
    <row r="72" spans="1:13" ht="15.75" customHeight="1">
      <c r="A72" s="47"/>
      <c r="B72" s="48" t="s">
        <v>25</v>
      </c>
      <c r="C72" s="39"/>
      <c r="D72" s="39"/>
      <c r="E72" s="40"/>
      <c r="F72" s="28"/>
      <c r="G72" s="52">
        <f>+E36</f>
        <v>65</v>
      </c>
      <c r="H72" s="39"/>
      <c r="I72" s="39"/>
      <c r="J72" s="39"/>
      <c r="K72" s="39"/>
      <c r="L72" s="39"/>
      <c r="M72" s="40"/>
    </row>
    <row r="73" spans="1:13" ht="15.75" customHeight="1">
      <c r="A73" s="47"/>
      <c r="B73" s="48" t="s">
        <v>31</v>
      </c>
      <c r="C73" s="39"/>
      <c r="D73" s="39"/>
      <c r="E73" s="40"/>
      <c r="F73" s="28"/>
      <c r="G73" s="52">
        <f>+E47</f>
        <v>10</v>
      </c>
      <c r="H73" s="39"/>
      <c r="I73" s="39"/>
      <c r="J73" s="39"/>
      <c r="K73" s="39"/>
      <c r="L73" s="39"/>
      <c r="M73" s="40"/>
    </row>
    <row r="74" spans="1:13" ht="15.75" customHeight="1">
      <c r="A74" s="47"/>
      <c r="B74" s="48" t="s">
        <v>36</v>
      </c>
      <c r="C74" s="39"/>
      <c r="D74" s="39"/>
      <c r="E74" s="40"/>
      <c r="F74" s="28"/>
      <c r="G74" s="52">
        <f>+E58</f>
        <v>10</v>
      </c>
      <c r="H74" s="39"/>
      <c r="I74" s="39"/>
      <c r="J74" s="39"/>
      <c r="K74" s="39"/>
      <c r="L74" s="39"/>
      <c r="M74" s="40"/>
    </row>
    <row r="75" spans="1:13" ht="15.75" customHeight="1">
      <c r="A75" s="47"/>
      <c r="B75" s="48" t="s">
        <v>41</v>
      </c>
      <c r="C75" s="39"/>
      <c r="D75" s="39"/>
      <c r="E75" s="40"/>
      <c r="F75" s="28"/>
      <c r="G75" s="52">
        <f>+E69</f>
        <v>10</v>
      </c>
      <c r="H75" s="39"/>
      <c r="I75" s="39"/>
      <c r="J75" s="39"/>
      <c r="K75" s="39"/>
      <c r="L75" s="39"/>
      <c r="M75" s="40"/>
    </row>
    <row r="76" spans="1:13" ht="15.75" customHeight="1">
      <c r="A76" s="47"/>
      <c r="B76" s="49" t="s">
        <v>44</v>
      </c>
      <c r="C76" s="39"/>
      <c r="D76" s="39"/>
      <c r="E76" s="40"/>
      <c r="F76" s="29"/>
      <c r="G76" s="50">
        <f>SUM(F72:M75)</f>
        <v>95</v>
      </c>
      <c r="H76" s="39"/>
      <c r="I76" s="39"/>
      <c r="J76" s="39"/>
      <c r="K76" s="39"/>
      <c r="L76" s="39"/>
      <c r="M76" s="40"/>
    </row>
    <row r="77" spans="1:13" ht="15.75" customHeight="1"/>
    <row r="78" spans="1:13" ht="15.75" customHeight="1"/>
    <row r="79" spans="1:13" ht="15.75" customHeight="1"/>
    <row r="80" spans="1:13" ht="15.75" customHeight="1"/>
    <row r="81" spans="11:11" ht="15.75" customHeight="1"/>
    <row r="82" spans="11:11" ht="15.75" customHeight="1"/>
    <row r="83" spans="11:11" ht="15.75" customHeight="1"/>
    <row r="84" spans="11:11" ht="15.75" customHeight="1"/>
    <row r="85" spans="11:11" ht="15.75" customHeight="1"/>
    <row r="86" spans="11:11" ht="15.75" customHeight="1">
      <c r="K86" s="24"/>
    </row>
    <row r="87" spans="11:11" ht="15.75" customHeight="1">
      <c r="K87" s="24"/>
    </row>
    <row r="88" spans="11:11" ht="15.75" customHeight="1"/>
    <row r="89" spans="11:11" ht="15.75" customHeight="1"/>
    <row r="90" spans="11:11" ht="15.75" customHeight="1"/>
    <row r="91" spans="11:11" ht="15.75" customHeight="1"/>
    <row r="92" spans="11:11" ht="15.75" customHeight="1"/>
    <row r="93" spans="11:11" ht="15.75" customHeight="1"/>
    <row r="94" spans="11:11" ht="15.75" customHeight="1"/>
    <row r="95" spans="11:11" ht="15.75" customHeight="1"/>
    <row r="96" spans="11:11" ht="15.75" customHeight="1"/>
    <row r="97" ht="15.75" customHeight="1"/>
    <row r="98" ht="15.75" customHeight="1"/>
    <row r="99" ht="15.75" customHeight="1"/>
    <row r="100" ht="15.75" customHeight="1"/>
  </sheetData>
  <mergeCells count="50">
    <mergeCell ref="G73:M73"/>
    <mergeCell ref="G71:M71"/>
    <mergeCell ref="G72:M72"/>
    <mergeCell ref="E38:M38"/>
    <mergeCell ref="B74:E74"/>
    <mergeCell ref="A67:C67"/>
    <mergeCell ref="A69:C69"/>
    <mergeCell ref="A53:C53"/>
    <mergeCell ref="A54:C54"/>
    <mergeCell ref="A62:C62"/>
    <mergeCell ref="A64:C64"/>
    <mergeCell ref="A58:C58"/>
    <mergeCell ref="A60:C60"/>
    <mergeCell ref="B71:E71"/>
    <mergeCell ref="B72:E72"/>
    <mergeCell ref="A56:C56"/>
    <mergeCell ref="E36:L36"/>
    <mergeCell ref="G76:M76"/>
    <mergeCell ref="E58:L58"/>
    <mergeCell ref="G74:M74"/>
    <mergeCell ref="G75:M75"/>
    <mergeCell ref="E69:L69"/>
    <mergeCell ref="E60:M60"/>
    <mergeCell ref="E47:L47"/>
    <mergeCell ref="E49:M49"/>
    <mergeCell ref="B73:E73"/>
    <mergeCell ref="A42:C42"/>
    <mergeCell ref="A43:C43"/>
    <mergeCell ref="A45:C45"/>
    <mergeCell ref="A47:C47"/>
    <mergeCell ref="A49:C49"/>
    <mergeCell ref="A51:C51"/>
    <mergeCell ref="A65:C65"/>
    <mergeCell ref="A40:C40"/>
    <mergeCell ref="A71:A76"/>
    <mergeCell ref="B75:E75"/>
    <mergeCell ref="B76:E76"/>
    <mergeCell ref="A34:C34"/>
    <mergeCell ref="A36:C36"/>
    <mergeCell ref="A38:C38"/>
    <mergeCell ref="A27:A28"/>
    <mergeCell ref="A31:A32"/>
    <mergeCell ref="A29:A30"/>
    <mergeCell ref="A15:A17"/>
    <mergeCell ref="C15:C17"/>
    <mergeCell ref="E15:M15"/>
    <mergeCell ref="A23:A24"/>
    <mergeCell ref="A25:A26"/>
    <mergeCell ref="A19:A20"/>
    <mergeCell ref="A21:A2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PSICOLOGO_TS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IGNACIO LEVANO SARMIENTO</dc:creator>
  <cp:lastModifiedBy>Alumno</cp:lastModifiedBy>
  <cp:lastPrinted>2021-12-28T20:39:27Z</cp:lastPrinted>
  <dcterms:created xsi:type="dcterms:W3CDTF">2015-05-26T14:09:28Z</dcterms:created>
  <dcterms:modified xsi:type="dcterms:W3CDTF">2024-07-11T18:40:12Z</dcterms:modified>
</cp:coreProperties>
</file>