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F:\CESAR VALLEJO 2024\CDH 2024\"/>
    </mc:Choice>
  </mc:AlternateContent>
  <xr:revisionPtr revIDLastSave="0" documentId="13_ncr:1_{0DD32E77-83E2-4EDC-8226-7759E2DA0ED2}" xr6:coauthVersionLast="47" xr6:coauthVersionMax="47" xr10:uidLastSave="{00000000-0000-0000-0000-000000000000}"/>
  <bookViews>
    <workbookView xWindow="-120" yWindow="-120" windowWidth="29040" windowHeight="15840" firstSheet="1" activeTab="5" xr2:uid="{00000000-000D-0000-FFFF-FFFF00000000}"/>
  </bookViews>
  <sheets>
    <sheet name="ie_sec" sheetId="2" state="hidden" r:id="rId1"/>
    <sheet name="OFICIO" sheetId="9" r:id="rId2"/>
    <sheet name="Anexo_01" sheetId="3" r:id="rId3"/>
    <sheet name="Anexo_02" sheetId="4" r:id="rId4"/>
    <sheet name="Anexo_03" sheetId="5" r:id="rId5"/>
    <sheet name="Anexo 04" sheetId="6" r:id="rId6"/>
    <sheet name="Anexo_05" sheetId="7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0" i="3" l="1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P29" i="3"/>
  <c r="Q29" i="3"/>
  <c r="P30" i="3"/>
  <c r="Q30" i="3"/>
  <c r="P31" i="3"/>
  <c r="Q31" i="3"/>
  <c r="P32" i="3"/>
  <c r="Q32" i="3"/>
  <c r="P34" i="3"/>
  <c r="Q34" i="3"/>
  <c r="P37" i="3"/>
  <c r="Q37" i="3"/>
  <c r="P38" i="3"/>
  <c r="Q38" i="3"/>
  <c r="P39" i="3"/>
  <c r="Q39" i="3"/>
  <c r="P40" i="3"/>
  <c r="Q40" i="3"/>
  <c r="P41" i="3"/>
  <c r="Q41" i="3"/>
  <c r="P42" i="3"/>
  <c r="Q42" i="3"/>
  <c r="P43" i="3"/>
  <c r="Q43" i="3"/>
  <c r="P44" i="3"/>
  <c r="Q44" i="3"/>
  <c r="P45" i="3"/>
  <c r="Q45" i="3"/>
  <c r="P46" i="3"/>
  <c r="Q46" i="3"/>
  <c r="P47" i="3"/>
  <c r="Q47" i="3"/>
  <c r="P48" i="3"/>
  <c r="Q48" i="3"/>
  <c r="P49" i="3"/>
  <c r="Q49" i="3"/>
  <c r="P50" i="3"/>
  <c r="Q50" i="3"/>
  <c r="P51" i="3"/>
  <c r="Q51" i="3"/>
  <c r="P52" i="3"/>
  <c r="Q52" i="3"/>
  <c r="P53" i="3"/>
  <c r="Q53" i="3"/>
  <c r="P54" i="3"/>
  <c r="Q54" i="3"/>
  <c r="P55" i="3"/>
  <c r="Q55" i="3"/>
  <c r="P56" i="3"/>
  <c r="Q56" i="3"/>
  <c r="P57" i="3"/>
  <c r="Q57" i="3"/>
  <c r="P58" i="3"/>
  <c r="Q58" i="3"/>
  <c r="P59" i="3"/>
  <c r="Q59" i="3"/>
  <c r="P60" i="3"/>
  <c r="Q60" i="3"/>
  <c r="P61" i="3"/>
  <c r="Q61" i="3"/>
  <c r="P62" i="3"/>
  <c r="Q62" i="3"/>
  <c r="P63" i="3"/>
  <c r="Q63" i="3"/>
  <c r="P64" i="3"/>
  <c r="Q64" i="3"/>
  <c r="P65" i="3"/>
  <c r="Q65" i="3"/>
  <c r="P66" i="3"/>
  <c r="Q66" i="3"/>
  <c r="P67" i="3"/>
  <c r="Q67" i="3"/>
  <c r="P68" i="3"/>
  <c r="Q68" i="3"/>
  <c r="P69" i="3"/>
  <c r="Q69" i="3"/>
  <c r="P70" i="3"/>
  <c r="Q70" i="3"/>
  <c r="P71" i="3"/>
  <c r="Q71" i="3"/>
  <c r="P72" i="3"/>
  <c r="Q72" i="3"/>
  <c r="P73" i="3"/>
  <c r="Q73" i="3"/>
  <c r="P74" i="3"/>
  <c r="Q74" i="3"/>
  <c r="P75" i="3"/>
  <c r="Q75" i="3"/>
  <c r="P76" i="3"/>
  <c r="Q76" i="3"/>
  <c r="P77" i="3"/>
  <c r="Q77" i="3"/>
  <c r="P78" i="3"/>
  <c r="Q78" i="3"/>
  <c r="P79" i="3"/>
  <c r="Q79" i="3"/>
  <c r="P80" i="3"/>
  <c r="Q80" i="3"/>
  <c r="P81" i="3"/>
  <c r="Q81" i="3"/>
  <c r="P82" i="3"/>
  <c r="Q82" i="3"/>
  <c r="P83" i="3"/>
  <c r="Q83" i="3"/>
  <c r="P84" i="3"/>
  <c r="Q84" i="3"/>
  <c r="P85" i="3"/>
  <c r="Q85" i="3"/>
  <c r="P86" i="3"/>
  <c r="Q86" i="3"/>
  <c r="P87" i="3"/>
  <c r="Q87" i="3"/>
  <c r="P88" i="3"/>
  <c r="Q88" i="3"/>
  <c r="P89" i="3"/>
  <c r="Q89" i="3"/>
  <c r="P90" i="3"/>
  <c r="Q90" i="3"/>
  <c r="P91" i="3"/>
  <c r="Q91" i="3"/>
  <c r="P92" i="3"/>
  <c r="Q92" i="3"/>
  <c r="P93" i="3"/>
  <c r="Q93" i="3"/>
  <c r="P94" i="3"/>
  <c r="Q94" i="3"/>
  <c r="P95" i="3"/>
  <c r="Q95" i="3"/>
  <c r="P96" i="3"/>
  <c r="Q96" i="3"/>
  <c r="P97" i="3"/>
  <c r="Q97" i="3"/>
  <c r="P98" i="3"/>
  <c r="Q98" i="3"/>
  <c r="P99" i="3"/>
  <c r="Q99" i="3"/>
  <c r="P100" i="3"/>
  <c r="Q100" i="3"/>
  <c r="P101" i="3"/>
  <c r="Q101" i="3"/>
  <c r="P102" i="3"/>
  <c r="Q102" i="3"/>
  <c r="P103" i="3"/>
  <c r="Q103" i="3"/>
  <c r="P104" i="3"/>
  <c r="Q104" i="3"/>
  <c r="P105" i="3"/>
  <c r="Q105" i="3"/>
  <c r="P106" i="3"/>
  <c r="Q106" i="3"/>
  <c r="P107" i="3"/>
  <c r="Q107" i="3"/>
  <c r="P108" i="3"/>
  <c r="Q108" i="3"/>
  <c r="P109" i="3"/>
  <c r="Q109" i="3"/>
  <c r="P110" i="3"/>
  <c r="Q110" i="3"/>
  <c r="P111" i="3"/>
  <c r="Q111" i="3"/>
  <c r="P112" i="3"/>
  <c r="Q112" i="3"/>
  <c r="P113" i="3"/>
  <c r="Q113" i="3"/>
  <c r="P114" i="3"/>
  <c r="Q114" i="3"/>
  <c r="P115" i="3"/>
  <c r="Q115" i="3"/>
  <c r="P116" i="3"/>
  <c r="Q116" i="3"/>
  <c r="P117" i="3"/>
  <c r="Q117" i="3"/>
  <c r="P118" i="3"/>
  <c r="Q118" i="3"/>
  <c r="P119" i="3"/>
  <c r="Q119" i="3"/>
  <c r="P120" i="3"/>
  <c r="Q120" i="3"/>
  <c r="P121" i="3"/>
  <c r="Q121" i="3"/>
  <c r="P122" i="3"/>
  <c r="Q122" i="3"/>
  <c r="P123" i="3"/>
  <c r="Q123" i="3"/>
  <c r="P124" i="3"/>
  <c r="Q124" i="3"/>
  <c r="P125" i="3"/>
  <c r="Q125" i="3"/>
  <c r="P126" i="3"/>
  <c r="Q126" i="3"/>
  <c r="P127" i="3"/>
  <c r="Q127" i="3"/>
  <c r="P128" i="3"/>
  <c r="Q128" i="3"/>
  <c r="P129" i="3"/>
  <c r="Q129" i="3"/>
  <c r="P130" i="3"/>
  <c r="Q130" i="3"/>
  <c r="P131" i="3"/>
  <c r="Q131" i="3"/>
  <c r="P132" i="3"/>
  <c r="Q132" i="3"/>
  <c r="P133" i="3"/>
  <c r="Q133" i="3"/>
  <c r="P134" i="3"/>
  <c r="Q134" i="3"/>
  <c r="P135" i="3"/>
  <c r="Q135" i="3"/>
  <c r="P136" i="3"/>
  <c r="Q136" i="3"/>
  <c r="P137" i="3"/>
  <c r="Q137" i="3"/>
  <c r="P138" i="3"/>
  <c r="Q138" i="3"/>
  <c r="P139" i="3"/>
  <c r="Q139" i="3"/>
  <c r="P140" i="3"/>
  <c r="Q140" i="3"/>
  <c r="P141" i="3"/>
  <c r="Q141" i="3"/>
  <c r="P142" i="3"/>
  <c r="Q142" i="3"/>
  <c r="P143" i="3"/>
  <c r="Q143" i="3"/>
  <c r="P144" i="3"/>
  <c r="Q144" i="3"/>
  <c r="P145" i="3"/>
  <c r="Q145" i="3"/>
  <c r="P146" i="3"/>
  <c r="Q146" i="3"/>
  <c r="P147" i="3"/>
  <c r="Q147" i="3"/>
  <c r="I112" i="5" l="1"/>
  <c r="I111" i="5"/>
  <c r="I103" i="5"/>
  <c r="I102" i="5"/>
  <c r="I94" i="5"/>
  <c r="I93" i="5"/>
  <c r="I86" i="5"/>
  <c r="I85" i="5"/>
  <c r="I84" i="5"/>
  <c r="I76" i="5"/>
  <c r="I75" i="5"/>
  <c r="K111" i="5" l="1"/>
  <c r="K102" i="5"/>
  <c r="K93" i="5"/>
  <c r="K84" i="5"/>
  <c r="K75" i="5"/>
  <c r="J23" i="4"/>
  <c r="P12" i="4"/>
  <c r="N20" i="4" s="1"/>
  <c r="N14" i="4" l="1"/>
  <c r="N15" i="4"/>
  <c r="N19" i="4"/>
  <c r="N12" i="4"/>
  <c r="N16" i="4"/>
  <c r="N21" i="4"/>
  <c r="N18" i="4"/>
  <c r="N13" i="4"/>
  <c r="N17" i="4"/>
  <c r="N22" i="4"/>
  <c r="I13" i="7" l="1"/>
  <c r="B10" i="7"/>
  <c r="B9" i="7"/>
  <c r="B8" i="7"/>
  <c r="E7" i="7"/>
  <c r="B7" i="7"/>
  <c r="B6" i="7"/>
  <c r="I21" i="6"/>
  <c r="A11" i="6"/>
  <c r="A10" i="6"/>
  <c r="A9" i="6"/>
  <c r="C8" i="6"/>
  <c r="A8" i="6"/>
  <c r="A7" i="6"/>
  <c r="H380" i="5"/>
  <c r="G380" i="5"/>
  <c r="F380" i="5"/>
  <c r="E380" i="5"/>
  <c r="D380" i="5"/>
  <c r="I379" i="5"/>
  <c r="I378" i="5"/>
  <c r="I377" i="5"/>
  <c r="I376" i="5"/>
  <c r="C376" i="5"/>
  <c r="I375" i="5"/>
  <c r="I374" i="5"/>
  <c r="C374" i="5"/>
  <c r="I373" i="5"/>
  <c r="C373" i="5"/>
  <c r="I372" i="5"/>
  <c r="C372" i="5"/>
  <c r="I371" i="5"/>
  <c r="I370" i="5"/>
  <c r="I369" i="5"/>
  <c r="I368" i="5"/>
  <c r="I367" i="5"/>
  <c r="C367" i="5"/>
  <c r="I366" i="5"/>
  <c r="I365" i="5"/>
  <c r="C365" i="5"/>
  <c r="I364" i="5"/>
  <c r="C364" i="5"/>
  <c r="I363" i="5"/>
  <c r="C363" i="5"/>
  <c r="I362" i="5"/>
  <c r="I361" i="5"/>
  <c r="I360" i="5"/>
  <c r="I359" i="5"/>
  <c r="I358" i="5"/>
  <c r="C358" i="5"/>
  <c r="I357" i="5"/>
  <c r="I356" i="5"/>
  <c r="C356" i="5"/>
  <c r="I355" i="5"/>
  <c r="C355" i="5"/>
  <c r="I354" i="5"/>
  <c r="C354" i="5"/>
  <c r="I353" i="5"/>
  <c r="I352" i="5"/>
  <c r="I351" i="5"/>
  <c r="I350" i="5"/>
  <c r="I349" i="5"/>
  <c r="C349" i="5"/>
  <c r="I348" i="5"/>
  <c r="I347" i="5"/>
  <c r="C347" i="5"/>
  <c r="I346" i="5"/>
  <c r="C346" i="5"/>
  <c r="I345" i="5"/>
  <c r="C345" i="5"/>
  <c r="I344" i="5"/>
  <c r="I343" i="5"/>
  <c r="I342" i="5"/>
  <c r="I341" i="5"/>
  <c r="I340" i="5"/>
  <c r="C340" i="5"/>
  <c r="I339" i="5"/>
  <c r="I338" i="5"/>
  <c r="C338" i="5"/>
  <c r="I337" i="5"/>
  <c r="C337" i="5"/>
  <c r="I336" i="5"/>
  <c r="C336" i="5"/>
  <c r="I335" i="5"/>
  <c r="I334" i="5"/>
  <c r="I333" i="5"/>
  <c r="I332" i="5"/>
  <c r="I331" i="5"/>
  <c r="C331" i="5"/>
  <c r="I330" i="5"/>
  <c r="I329" i="5"/>
  <c r="C329" i="5"/>
  <c r="I328" i="5"/>
  <c r="C328" i="5"/>
  <c r="I327" i="5"/>
  <c r="C327" i="5"/>
  <c r="I326" i="5"/>
  <c r="I325" i="5"/>
  <c r="I324" i="5"/>
  <c r="I323" i="5"/>
  <c r="I322" i="5"/>
  <c r="C322" i="5"/>
  <c r="I321" i="5"/>
  <c r="I320" i="5"/>
  <c r="C320" i="5"/>
  <c r="I319" i="5"/>
  <c r="C319" i="5"/>
  <c r="I318" i="5"/>
  <c r="K318" i="5" s="1"/>
  <c r="C318" i="5"/>
  <c r="I317" i="5"/>
  <c r="I316" i="5"/>
  <c r="I315" i="5"/>
  <c r="I314" i="5"/>
  <c r="I313" i="5"/>
  <c r="C313" i="5"/>
  <c r="I312" i="5"/>
  <c r="I311" i="5"/>
  <c r="C311" i="5"/>
  <c r="I310" i="5"/>
  <c r="C310" i="5"/>
  <c r="I309" i="5"/>
  <c r="C309" i="5"/>
  <c r="I308" i="5"/>
  <c r="I307" i="5"/>
  <c r="I306" i="5"/>
  <c r="I305" i="5"/>
  <c r="I304" i="5"/>
  <c r="C304" i="5"/>
  <c r="I303" i="5"/>
  <c r="I302" i="5"/>
  <c r="C302" i="5"/>
  <c r="I301" i="5"/>
  <c r="C301" i="5"/>
  <c r="I300" i="5"/>
  <c r="C300" i="5"/>
  <c r="I299" i="5"/>
  <c r="I298" i="5"/>
  <c r="I297" i="5"/>
  <c r="I296" i="5"/>
  <c r="I295" i="5"/>
  <c r="C295" i="5"/>
  <c r="I294" i="5"/>
  <c r="I293" i="5"/>
  <c r="C293" i="5"/>
  <c r="I292" i="5"/>
  <c r="C292" i="5"/>
  <c r="I291" i="5"/>
  <c r="C291" i="5"/>
  <c r="I290" i="5"/>
  <c r="I289" i="5"/>
  <c r="I288" i="5"/>
  <c r="I287" i="5"/>
  <c r="I286" i="5"/>
  <c r="C286" i="5"/>
  <c r="I285" i="5"/>
  <c r="I284" i="5"/>
  <c r="C284" i="5"/>
  <c r="I283" i="5"/>
  <c r="C283" i="5"/>
  <c r="I282" i="5"/>
  <c r="C282" i="5"/>
  <c r="I281" i="5"/>
  <c r="I280" i="5"/>
  <c r="I279" i="5"/>
  <c r="I278" i="5"/>
  <c r="I277" i="5"/>
  <c r="C277" i="5"/>
  <c r="I276" i="5"/>
  <c r="I275" i="5"/>
  <c r="C275" i="5"/>
  <c r="I274" i="5"/>
  <c r="C274" i="5"/>
  <c r="I273" i="5"/>
  <c r="C273" i="5"/>
  <c r="I272" i="5"/>
  <c r="I271" i="5"/>
  <c r="I270" i="5"/>
  <c r="I269" i="5"/>
  <c r="I268" i="5"/>
  <c r="C268" i="5"/>
  <c r="I267" i="5"/>
  <c r="I266" i="5"/>
  <c r="C266" i="5"/>
  <c r="I265" i="5"/>
  <c r="C265" i="5"/>
  <c r="I264" i="5"/>
  <c r="C264" i="5"/>
  <c r="I263" i="5"/>
  <c r="I262" i="5"/>
  <c r="I261" i="5"/>
  <c r="I260" i="5"/>
  <c r="I259" i="5"/>
  <c r="C259" i="5"/>
  <c r="I258" i="5"/>
  <c r="I257" i="5"/>
  <c r="C257" i="5"/>
  <c r="I256" i="5"/>
  <c r="C256" i="5"/>
  <c r="I255" i="5"/>
  <c r="C255" i="5"/>
  <c r="I254" i="5"/>
  <c r="I253" i="5"/>
  <c r="I252" i="5"/>
  <c r="I251" i="5"/>
  <c r="I250" i="5"/>
  <c r="C250" i="5"/>
  <c r="I249" i="5"/>
  <c r="I248" i="5"/>
  <c r="C248" i="5"/>
  <c r="I247" i="5"/>
  <c r="C247" i="5"/>
  <c r="I246" i="5"/>
  <c r="C246" i="5"/>
  <c r="I245" i="5"/>
  <c r="I244" i="5"/>
  <c r="I243" i="5"/>
  <c r="I242" i="5"/>
  <c r="I241" i="5"/>
  <c r="C241" i="5"/>
  <c r="I240" i="5"/>
  <c r="I239" i="5"/>
  <c r="C239" i="5"/>
  <c r="I238" i="5"/>
  <c r="C238" i="5"/>
  <c r="I237" i="5"/>
  <c r="C237" i="5"/>
  <c r="I236" i="5"/>
  <c r="I235" i="5"/>
  <c r="I234" i="5"/>
  <c r="I233" i="5"/>
  <c r="I232" i="5"/>
  <c r="C232" i="5"/>
  <c r="I231" i="5"/>
  <c r="I230" i="5"/>
  <c r="C230" i="5"/>
  <c r="I229" i="5"/>
  <c r="C229" i="5"/>
  <c r="I228" i="5"/>
  <c r="C228" i="5"/>
  <c r="I227" i="5"/>
  <c r="I226" i="5"/>
  <c r="I225" i="5"/>
  <c r="I224" i="5"/>
  <c r="I223" i="5"/>
  <c r="C223" i="5"/>
  <c r="I222" i="5"/>
  <c r="I221" i="5"/>
  <c r="C221" i="5"/>
  <c r="I220" i="5"/>
  <c r="C220" i="5"/>
  <c r="I219" i="5"/>
  <c r="C219" i="5"/>
  <c r="I218" i="5"/>
  <c r="I217" i="5"/>
  <c r="I216" i="5"/>
  <c r="I215" i="5"/>
  <c r="I214" i="5"/>
  <c r="C214" i="5"/>
  <c r="I213" i="5"/>
  <c r="I212" i="5"/>
  <c r="C212" i="5"/>
  <c r="I211" i="5"/>
  <c r="C211" i="5"/>
  <c r="I210" i="5"/>
  <c r="K210" i="5" s="1"/>
  <c r="C210" i="5"/>
  <c r="I209" i="5"/>
  <c r="I208" i="5"/>
  <c r="I207" i="5"/>
  <c r="I206" i="5"/>
  <c r="I205" i="5"/>
  <c r="C205" i="5"/>
  <c r="I204" i="5"/>
  <c r="I203" i="5"/>
  <c r="C203" i="5"/>
  <c r="I202" i="5"/>
  <c r="C202" i="5"/>
  <c r="I201" i="5"/>
  <c r="C201" i="5"/>
  <c r="I200" i="5"/>
  <c r="I199" i="5"/>
  <c r="I198" i="5"/>
  <c r="I197" i="5"/>
  <c r="I196" i="5"/>
  <c r="C196" i="5"/>
  <c r="I195" i="5"/>
  <c r="I194" i="5"/>
  <c r="C194" i="5"/>
  <c r="I193" i="5"/>
  <c r="C193" i="5"/>
  <c r="I192" i="5"/>
  <c r="C192" i="5"/>
  <c r="I191" i="5"/>
  <c r="I190" i="5"/>
  <c r="I189" i="5"/>
  <c r="I188" i="5"/>
  <c r="I187" i="5"/>
  <c r="C187" i="5"/>
  <c r="I186" i="5"/>
  <c r="I185" i="5"/>
  <c r="C185" i="5"/>
  <c r="I184" i="5"/>
  <c r="C184" i="5"/>
  <c r="I183" i="5"/>
  <c r="C183" i="5"/>
  <c r="I182" i="5"/>
  <c r="I181" i="5"/>
  <c r="I180" i="5"/>
  <c r="I179" i="5"/>
  <c r="I178" i="5"/>
  <c r="C178" i="5"/>
  <c r="I177" i="5"/>
  <c r="I176" i="5"/>
  <c r="C176" i="5"/>
  <c r="I175" i="5"/>
  <c r="C175" i="5"/>
  <c r="I174" i="5"/>
  <c r="C174" i="5"/>
  <c r="I173" i="5"/>
  <c r="I172" i="5"/>
  <c r="I171" i="5"/>
  <c r="I170" i="5"/>
  <c r="I169" i="5"/>
  <c r="C169" i="5"/>
  <c r="I168" i="5"/>
  <c r="I167" i="5"/>
  <c r="C167" i="5"/>
  <c r="I166" i="5"/>
  <c r="C166" i="5"/>
  <c r="I165" i="5"/>
  <c r="C165" i="5"/>
  <c r="I164" i="5"/>
  <c r="I163" i="5"/>
  <c r="I162" i="5"/>
  <c r="I161" i="5"/>
  <c r="I160" i="5"/>
  <c r="C160" i="5"/>
  <c r="I159" i="5"/>
  <c r="I158" i="5"/>
  <c r="C158" i="5"/>
  <c r="I157" i="5"/>
  <c r="C157" i="5"/>
  <c r="I156" i="5"/>
  <c r="C156" i="5"/>
  <c r="I155" i="5"/>
  <c r="I154" i="5"/>
  <c r="I153" i="5"/>
  <c r="I152" i="5"/>
  <c r="I151" i="5"/>
  <c r="C151" i="5"/>
  <c r="I150" i="5"/>
  <c r="K147" i="5" s="1"/>
  <c r="I149" i="5"/>
  <c r="C149" i="5"/>
  <c r="I148" i="5"/>
  <c r="C148" i="5"/>
  <c r="I147" i="5"/>
  <c r="C147" i="5"/>
  <c r="I146" i="5"/>
  <c r="I145" i="5"/>
  <c r="I144" i="5"/>
  <c r="I143" i="5"/>
  <c r="I142" i="5"/>
  <c r="C142" i="5"/>
  <c r="I141" i="5"/>
  <c r="I140" i="5"/>
  <c r="C140" i="5"/>
  <c r="I139" i="5"/>
  <c r="C139" i="5"/>
  <c r="I138" i="5"/>
  <c r="C138" i="5"/>
  <c r="I137" i="5"/>
  <c r="I136" i="5"/>
  <c r="I135" i="5"/>
  <c r="I134" i="5"/>
  <c r="I133" i="5"/>
  <c r="C133" i="5"/>
  <c r="I132" i="5"/>
  <c r="I131" i="5"/>
  <c r="C131" i="5"/>
  <c r="I130" i="5"/>
  <c r="C130" i="5"/>
  <c r="I129" i="5"/>
  <c r="C129" i="5"/>
  <c r="I68" i="5"/>
  <c r="I67" i="5"/>
  <c r="I66" i="5"/>
  <c r="I57" i="5"/>
  <c r="I51" i="5"/>
  <c r="I50" i="5"/>
  <c r="I49" i="5"/>
  <c r="I48" i="5"/>
  <c r="I39" i="5"/>
  <c r="I33" i="5"/>
  <c r="I32" i="5"/>
  <c r="I31" i="5"/>
  <c r="I30" i="5"/>
  <c r="I22" i="5"/>
  <c r="I21" i="5"/>
  <c r="A8" i="5"/>
  <c r="A7" i="5"/>
  <c r="A6" i="5"/>
  <c r="C5" i="5"/>
  <c r="A5" i="5"/>
  <c r="A4" i="5"/>
  <c r="B56" i="4"/>
  <c r="B55" i="4"/>
  <c r="B54" i="4"/>
  <c r="B53" i="4"/>
  <c r="B52" i="4"/>
  <c r="B51" i="4"/>
  <c r="B50" i="4"/>
  <c r="B49" i="4"/>
  <c r="B48" i="4"/>
  <c r="B47" i="4"/>
  <c r="B46" i="4"/>
  <c r="R33" i="4"/>
  <c r="S33" i="4" s="1"/>
  <c r="O23" i="4"/>
  <c r="O24" i="4" s="1"/>
  <c r="L23" i="4"/>
  <c r="I23" i="4"/>
  <c r="I24" i="4" s="1"/>
  <c r="F23" i="4"/>
  <c r="F24" i="4" s="1"/>
  <c r="C23" i="4"/>
  <c r="C24" i="4" s="1"/>
  <c r="G12" i="4"/>
  <c r="D12" i="4"/>
  <c r="A8" i="4"/>
  <c r="A7" i="4"/>
  <c r="A6" i="4"/>
  <c r="C5" i="4"/>
  <c r="A5" i="4"/>
  <c r="A4" i="4"/>
  <c r="L183" i="3"/>
  <c r="L148" i="3"/>
  <c r="I148" i="3"/>
  <c r="J147" i="3"/>
  <c r="K147" i="3" s="1"/>
  <c r="E147" i="3"/>
  <c r="D147" i="3"/>
  <c r="B147" i="3"/>
  <c r="J146" i="3"/>
  <c r="K146" i="3" s="1"/>
  <c r="E146" i="3"/>
  <c r="D146" i="3"/>
  <c r="B146" i="3"/>
  <c r="J145" i="3"/>
  <c r="K145" i="3" s="1"/>
  <c r="E145" i="3"/>
  <c r="D145" i="3"/>
  <c r="B145" i="3"/>
  <c r="J144" i="3"/>
  <c r="K144" i="3" s="1"/>
  <c r="E144" i="3"/>
  <c r="D144" i="3"/>
  <c r="B144" i="3"/>
  <c r="J143" i="3"/>
  <c r="K143" i="3" s="1"/>
  <c r="E143" i="3"/>
  <c r="D143" i="3"/>
  <c r="B143" i="3"/>
  <c r="J142" i="3"/>
  <c r="K142" i="3" s="1"/>
  <c r="E142" i="3"/>
  <c r="D142" i="3"/>
  <c r="B142" i="3"/>
  <c r="J141" i="3"/>
  <c r="K141" i="3" s="1"/>
  <c r="E141" i="3"/>
  <c r="D141" i="3"/>
  <c r="B141" i="3"/>
  <c r="J140" i="3"/>
  <c r="K140" i="3" s="1"/>
  <c r="E140" i="3"/>
  <c r="D140" i="3"/>
  <c r="B140" i="3"/>
  <c r="J139" i="3"/>
  <c r="K139" i="3" s="1"/>
  <c r="E139" i="3"/>
  <c r="D139" i="3"/>
  <c r="B139" i="3"/>
  <c r="J138" i="3"/>
  <c r="K138" i="3" s="1"/>
  <c r="E138" i="3"/>
  <c r="D138" i="3"/>
  <c r="B138" i="3"/>
  <c r="J137" i="3"/>
  <c r="K137" i="3" s="1"/>
  <c r="E137" i="3"/>
  <c r="D137" i="3"/>
  <c r="B137" i="3"/>
  <c r="J136" i="3"/>
  <c r="K136" i="3" s="1"/>
  <c r="E136" i="3"/>
  <c r="D136" i="3"/>
  <c r="B136" i="3"/>
  <c r="J135" i="3"/>
  <c r="K135" i="3" s="1"/>
  <c r="E135" i="3"/>
  <c r="D135" i="3"/>
  <c r="B135" i="3"/>
  <c r="J134" i="3"/>
  <c r="K134" i="3" s="1"/>
  <c r="E134" i="3"/>
  <c r="D134" i="3"/>
  <c r="B134" i="3"/>
  <c r="J133" i="3"/>
  <c r="K133" i="3" s="1"/>
  <c r="E133" i="3"/>
  <c r="D133" i="3"/>
  <c r="B133" i="3"/>
  <c r="J132" i="3"/>
  <c r="K132" i="3" s="1"/>
  <c r="E132" i="3"/>
  <c r="D132" i="3"/>
  <c r="B132" i="3"/>
  <c r="J131" i="3"/>
  <c r="K131" i="3" s="1"/>
  <c r="E131" i="3"/>
  <c r="D131" i="3"/>
  <c r="B131" i="3"/>
  <c r="J130" i="3"/>
  <c r="K130" i="3" s="1"/>
  <c r="E130" i="3"/>
  <c r="D130" i="3"/>
  <c r="B130" i="3"/>
  <c r="J129" i="3"/>
  <c r="K129" i="3" s="1"/>
  <c r="E129" i="3"/>
  <c r="D129" i="3"/>
  <c r="B129" i="3"/>
  <c r="J128" i="3"/>
  <c r="K128" i="3" s="1"/>
  <c r="E128" i="3"/>
  <c r="D128" i="3"/>
  <c r="B128" i="3"/>
  <c r="J127" i="3"/>
  <c r="K127" i="3" s="1"/>
  <c r="E127" i="3"/>
  <c r="D127" i="3"/>
  <c r="B127" i="3"/>
  <c r="J126" i="3"/>
  <c r="K126" i="3" s="1"/>
  <c r="E126" i="3"/>
  <c r="D126" i="3"/>
  <c r="B126" i="3"/>
  <c r="J125" i="3"/>
  <c r="K125" i="3" s="1"/>
  <c r="E125" i="3"/>
  <c r="D125" i="3"/>
  <c r="B125" i="3"/>
  <c r="J124" i="3"/>
  <c r="K124" i="3" s="1"/>
  <c r="E124" i="3"/>
  <c r="D124" i="3"/>
  <c r="B124" i="3"/>
  <c r="J123" i="3"/>
  <c r="K123" i="3" s="1"/>
  <c r="E123" i="3"/>
  <c r="D123" i="3"/>
  <c r="B123" i="3"/>
  <c r="J122" i="3"/>
  <c r="K122" i="3" s="1"/>
  <c r="E122" i="3"/>
  <c r="D122" i="3"/>
  <c r="B122" i="3"/>
  <c r="J121" i="3"/>
  <c r="K121" i="3" s="1"/>
  <c r="E121" i="3"/>
  <c r="D121" i="3"/>
  <c r="B121" i="3"/>
  <c r="J120" i="3"/>
  <c r="K120" i="3" s="1"/>
  <c r="E120" i="3"/>
  <c r="D120" i="3"/>
  <c r="B120" i="3"/>
  <c r="J119" i="3"/>
  <c r="K119" i="3" s="1"/>
  <c r="E119" i="3"/>
  <c r="D119" i="3"/>
  <c r="B119" i="3"/>
  <c r="J118" i="3"/>
  <c r="K118" i="3" s="1"/>
  <c r="E118" i="3"/>
  <c r="D118" i="3"/>
  <c r="B118" i="3"/>
  <c r="J117" i="3"/>
  <c r="K117" i="3" s="1"/>
  <c r="E117" i="3"/>
  <c r="D117" i="3"/>
  <c r="B117" i="3"/>
  <c r="J116" i="3"/>
  <c r="K116" i="3" s="1"/>
  <c r="E116" i="3"/>
  <c r="D116" i="3"/>
  <c r="B116" i="3"/>
  <c r="J115" i="3"/>
  <c r="K115" i="3" s="1"/>
  <c r="E115" i="3"/>
  <c r="D115" i="3"/>
  <c r="B115" i="3"/>
  <c r="J114" i="3"/>
  <c r="K114" i="3" s="1"/>
  <c r="E114" i="3"/>
  <c r="D114" i="3"/>
  <c r="B114" i="3"/>
  <c r="J113" i="3"/>
  <c r="K113" i="3" s="1"/>
  <c r="E113" i="3"/>
  <c r="D113" i="3"/>
  <c r="B113" i="3"/>
  <c r="J112" i="3"/>
  <c r="K112" i="3" s="1"/>
  <c r="E112" i="3"/>
  <c r="D112" i="3"/>
  <c r="B112" i="3"/>
  <c r="J111" i="3"/>
  <c r="K111" i="3" s="1"/>
  <c r="E111" i="3"/>
  <c r="D111" i="3"/>
  <c r="B111" i="3"/>
  <c r="J110" i="3"/>
  <c r="K110" i="3" s="1"/>
  <c r="E110" i="3"/>
  <c r="D110" i="3"/>
  <c r="B110" i="3"/>
  <c r="J109" i="3"/>
  <c r="K109" i="3" s="1"/>
  <c r="E109" i="3"/>
  <c r="D109" i="3"/>
  <c r="B109" i="3"/>
  <c r="J108" i="3"/>
  <c r="K108" i="3" s="1"/>
  <c r="E108" i="3"/>
  <c r="D108" i="3"/>
  <c r="B108" i="3"/>
  <c r="J107" i="3"/>
  <c r="K107" i="3" s="1"/>
  <c r="E107" i="3"/>
  <c r="D107" i="3"/>
  <c r="B107" i="3"/>
  <c r="J106" i="3"/>
  <c r="K106" i="3" s="1"/>
  <c r="E106" i="3"/>
  <c r="D106" i="3"/>
  <c r="B106" i="3"/>
  <c r="J105" i="3"/>
  <c r="K105" i="3" s="1"/>
  <c r="E105" i="3"/>
  <c r="D105" i="3"/>
  <c r="B105" i="3"/>
  <c r="J104" i="3"/>
  <c r="K104" i="3" s="1"/>
  <c r="E104" i="3"/>
  <c r="D104" i="3"/>
  <c r="B104" i="3"/>
  <c r="J103" i="3"/>
  <c r="K103" i="3" s="1"/>
  <c r="E103" i="3"/>
  <c r="D103" i="3"/>
  <c r="B103" i="3"/>
  <c r="J102" i="3"/>
  <c r="K102" i="3" s="1"/>
  <c r="E102" i="3"/>
  <c r="D102" i="3"/>
  <c r="B102" i="3"/>
  <c r="J101" i="3"/>
  <c r="K101" i="3" s="1"/>
  <c r="E101" i="3"/>
  <c r="D101" i="3"/>
  <c r="B101" i="3"/>
  <c r="J100" i="3"/>
  <c r="K100" i="3" s="1"/>
  <c r="E100" i="3"/>
  <c r="D100" i="3"/>
  <c r="B100" i="3"/>
  <c r="J99" i="3"/>
  <c r="K99" i="3" s="1"/>
  <c r="E99" i="3"/>
  <c r="D99" i="3"/>
  <c r="B99" i="3"/>
  <c r="J98" i="3"/>
  <c r="K98" i="3" s="1"/>
  <c r="E98" i="3"/>
  <c r="D98" i="3"/>
  <c r="B98" i="3"/>
  <c r="J97" i="3"/>
  <c r="K97" i="3" s="1"/>
  <c r="E97" i="3"/>
  <c r="D97" i="3"/>
  <c r="B97" i="3"/>
  <c r="J96" i="3"/>
  <c r="K96" i="3" s="1"/>
  <c r="E96" i="3"/>
  <c r="D96" i="3"/>
  <c r="B96" i="3"/>
  <c r="J95" i="3"/>
  <c r="K95" i="3" s="1"/>
  <c r="E95" i="3"/>
  <c r="D95" i="3"/>
  <c r="B95" i="3"/>
  <c r="J94" i="3"/>
  <c r="K94" i="3" s="1"/>
  <c r="E94" i="3"/>
  <c r="D94" i="3"/>
  <c r="B94" i="3"/>
  <c r="J93" i="3"/>
  <c r="K93" i="3" s="1"/>
  <c r="E93" i="3"/>
  <c r="D93" i="3"/>
  <c r="B93" i="3"/>
  <c r="J92" i="3"/>
  <c r="K92" i="3" s="1"/>
  <c r="E92" i="3"/>
  <c r="D92" i="3"/>
  <c r="B92" i="3"/>
  <c r="J91" i="3"/>
  <c r="K91" i="3" s="1"/>
  <c r="E91" i="3"/>
  <c r="D91" i="3"/>
  <c r="B91" i="3"/>
  <c r="J90" i="3"/>
  <c r="K90" i="3" s="1"/>
  <c r="E90" i="3"/>
  <c r="D90" i="3"/>
  <c r="B90" i="3"/>
  <c r="J89" i="3"/>
  <c r="K89" i="3" s="1"/>
  <c r="E89" i="3"/>
  <c r="D89" i="3"/>
  <c r="B89" i="3"/>
  <c r="J88" i="3"/>
  <c r="K88" i="3" s="1"/>
  <c r="E88" i="3"/>
  <c r="D88" i="3"/>
  <c r="B88" i="3"/>
  <c r="J87" i="3"/>
  <c r="K87" i="3" s="1"/>
  <c r="E87" i="3"/>
  <c r="D87" i="3"/>
  <c r="B87" i="3"/>
  <c r="J86" i="3"/>
  <c r="K86" i="3" s="1"/>
  <c r="E86" i="3"/>
  <c r="D86" i="3"/>
  <c r="B86" i="3"/>
  <c r="J85" i="3"/>
  <c r="K85" i="3" s="1"/>
  <c r="E85" i="3"/>
  <c r="D85" i="3"/>
  <c r="B85" i="3"/>
  <c r="J84" i="3"/>
  <c r="K84" i="3" s="1"/>
  <c r="E84" i="3"/>
  <c r="D84" i="3"/>
  <c r="B84" i="3"/>
  <c r="J83" i="3"/>
  <c r="K83" i="3" s="1"/>
  <c r="E83" i="3"/>
  <c r="D83" i="3"/>
  <c r="B83" i="3"/>
  <c r="J82" i="3"/>
  <c r="K82" i="3" s="1"/>
  <c r="E82" i="3"/>
  <c r="D82" i="3"/>
  <c r="B82" i="3"/>
  <c r="J81" i="3"/>
  <c r="K81" i="3" s="1"/>
  <c r="E81" i="3"/>
  <c r="D81" i="3"/>
  <c r="B81" i="3"/>
  <c r="J80" i="3"/>
  <c r="K80" i="3" s="1"/>
  <c r="E80" i="3"/>
  <c r="D80" i="3"/>
  <c r="B80" i="3"/>
  <c r="J79" i="3"/>
  <c r="K79" i="3" s="1"/>
  <c r="E79" i="3"/>
  <c r="D79" i="3"/>
  <c r="B79" i="3"/>
  <c r="J78" i="3"/>
  <c r="K78" i="3" s="1"/>
  <c r="E78" i="3"/>
  <c r="D78" i="3"/>
  <c r="B78" i="3"/>
  <c r="J77" i="3"/>
  <c r="K77" i="3" s="1"/>
  <c r="E77" i="3"/>
  <c r="D77" i="3"/>
  <c r="B77" i="3"/>
  <c r="J76" i="3"/>
  <c r="K76" i="3" s="1"/>
  <c r="E76" i="3"/>
  <c r="D76" i="3"/>
  <c r="B76" i="3"/>
  <c r="J75" i="3"/>
  <c r="K75" i="3" s="1"/>
  <c r="E75" i="3"/>
  <c r="D75" i="3"/>
  <c r="B75" i="3"/>
  <c r="J74" i="3"/>
  <c r="K74" i="3" s="1"/>
  <c r="E74" i="3"/>
  <c r="D74" i="3"/>
  <c r="B74" i="3"/>
  <c r="J73" i="3"/>
  <c r="K73" i="3" s="1"/>
  <c r="E73" i="3"/>
  <c r="D73" i="3"/>
  <c r="B73" i="3"/>
  <c r="J72" i="3"/>
  <c r="K72" i="3" s="1"/>
  <c r="E72" i="3"/>
  <c r="D72" i="3"/>
  <c r="B72" i="3"/>
  <c r="J71" i="3"/>
  <c r="K71" i="3" s="1"/>
  <c r="E71" i="3"/>
  <c r="D71" i="3"/>
  <c r="B71" i="3"/>
  <c r="J70" i="3"/>
  <c r="K70" i="3" s="1"/>
  <c r="E70" i="3"/>
  <c r="D70" i="3"/>
  <c r="B70" i="3"/>
  <c r="J69" i="3"/>
  <c r="K69" i="3" s="1"/>
  <c r="E69" i="3"/>
  <c r="D69" i="3"/>
  <c r="B69" i="3"/>
  <c r="J68" i="3"/>
  <c r="K68" i="3" s="1"/>
  <c r="E68" i="3"/>
  <c r="D68" i="3"/>
  <c r="B68" i="3"/>
  <c r="J67" i="3"/>
  <c r="K67" i="3" s="1"/>
  <c r="E67" i="3"/>
  <c r="D67" i="3"/>
  <c r="B67" i="3"/>
  <c r="J66" i="3"/>
  <c r="K66" i="3" s="1"/>
  <c r="E66" i="3"/>
  <c r="D66" i="3"/>
  <c r="B66" i="3"/>
  <c r="J65" i="3"/>
  <c r="K65" i="3" s="1"/>
  <c r="E65" i="3"/>
  <c r="D65" i="3"/>
  <c r="B65" i="3"/>
  <c r="J64" i="3"/>
  <c r="K64" i="3" s="1"/>
  <c r="E64" i="3"/>
  <c r="D64" i="3"/>
  <c r="B64" i="3"/>
  <c r="J63" i="3"/>
  <c r="K63" i="3" s="1"/>
  <c r="E63" i="3"/>
  <c r="D63" i="3"/>
  <c r="B63" i="3"/>
  <c r="J62" i="3"/>
  <c r="K62" i="3" s="1"/>
  <c r="E62" i="3"/>
  <c r="D62" i="3"/>
  <c r="B62" i="3"/>
  <c r="J61" i="3"/>
  <c r="K61" i="3" s="1"/>
  <c r="E61" i="3"/>
  <c r="D61" i="3"/>
  <c r="B61" i="3"/>
  <c r="J60" i="3"/>
  <c r="K60" i="3" s="1"/>
  <c r="E60" i="3"/>
  <c r="D60" i="3"/>
  <c r="B60" i="3"/>
  <c r="J59" i="3"/>
  <c r="K59" i="3" s="1"/>
  <c r="E59" i="3"/>
  <c r="D59" i="3"/>
  <c r="B59" i="3"/>
  <c r="J58" i="3"/>
  <c r="K58" i="3" s="1"/>
  <c r="E58" i="3"/>
  <c r="D58" i="3"/>
  <c r="B58" i="3"/>
  <c r="J57" i="3"/>
  <c r="K57" i="3" s="1"/>
  <c r="E57" i="3"/>
  <c r="D57" i="3"/>
  <c r="B57" i="3"/>
  <c r="J56" i="3"/>
  <c r="K56" i="3" s="1"/>
  <c r="E56" i="3"/>
  <c r="D56" i="3"/>
  <c r="B56" i="3"/>
  <c r="J55" i="3"/>
  <c r="K55" i="3" s="1"/>
  <c r="E55" i="3"/>
  <c r="D55" i="3"/>
  <c r="B55" i="3"/>
  <c r="J54" i="3"/>
  <c r="K54" i="3" s="1"/>
  <c r="E54" i="3"/>
  <c r="D54" i="3"/>
  <c r="B54" i="3"/>
  <c r="J53" i="3"/>
  <c r="K53" i="3" s="1"/>
  <c r="E53" i="3"/>
  <c r="D53" i="3"/>
  <c r="B53" i="3"/>
  <c r="J52" i="3"/>
  <c r="K52" i="3" s="1"/>
  <c r="E52" i="3"/>
  <c r="D52" i="3"/>
  <c r="B52" i="3"/>
  <c r="J51" i="3"/>
  <c r="K51" i="3" s="1"/>
  <c r="E51" i="3"/>
  <c r="D51" i="3"/>
  <c r="B51" i="3"/>
  <c r="J50" i="3"/>
  <c r="K50" i="3" s="1"/>
  <c r="E50" i="3"/>
  <c r="D50" i="3"/>
  <c r="B50" i="3"/>
  <c r="J49" i="3"/>
  <c r="K49" i="3" s="1"/>
  <c r="E49" i="3"/>
  <c r="D49" i="3"/>
  <c r="B49" i="3"/>
  <c r="J48" i="3"/>
  <c r="K48" i="3" s="1"/>
  <c r="E48" i="3"/>
  <c r="D48" i="3"/>
  <c r="B48" i="3"/>
  <c r="J47" i="3"/>
  <c r="K47" i="3" s="1"/>
  <c r="E47" i="3"/>
  <c r="D47" i="3"/>
  <c r="B47" i="3"/>
  <c r="J46" i="3"/>
  <c r="K46" i="3" s="1"/>
  <c r="E46" i="3"/>
  <c r="D46" i="3"/>
  <c r="B46" i="3"/>
  <c r="J45" i="3"/>
  <c r="K45" i="3" s="1"/>
  <c r="E45" i="3"/>
  <c r="D45" i="3"/>
  <c r="B45" i="3"/>
  <c r="J44" i="3"/>
  <c r="K44" i="3" s="1"/>
  <c r="E44" i="3"/>
  <c r="D44" i="3"/>
  <c r="B44" i="3"/>
  <c r="J43" i="3"/>
  <c r="K43" i="3" s="1"/>
  <c r="E43" i="3"/>
  <c r="D43" i="3"/>
  <c r="B43" i="3"/>
  <c r="J42" i="3"/>
  <c r="K42" i="3" s="1"/>
  <c r="E42" i="3"/>
  <c r="D42" i="3"/>
  <c r="B42" i="3"/>
  <c r="J41" i="3"/>
  <c r="K41" i="3" s="1"/>
  <c r="E41" i="3"/>
  <c r="D41" i="3"/>
  <c r="B41" i="3"/>
  <c r="J40" i="3"/>
  <c r="K40" i="3" s="1"/>
  <c r="E40" i="3"/>
  <c r="D40" i="3"/>
  <c r="B40" i="3"/>
  <c r="J39" i="3"/>
  <c r="K39" i="3" s="1"/>
  <c r="E39" i="3"/>
  <c r="D39" i="3"/>
  <c r="J38" i="3"/>
  <c r="K38" i="3" s="1"/>
  <c r="E38" i="3"/>
  <c r="D38" i="3"/>
  <c r="H14" i="3"/>
  <c r="E14" i="3"/>
  <c r="D14" i="3"/>
  <c r="I13" i="3"/>
  <c r="I12" i="3"/>
  <c r="C8" i="3"/>
  <c r="C11" i="6" s="1"/>
  <c r="K7" i="3"/>
  <c r="C7" i="3"/>
  <c r="E9" i="7" s="1"/>
  <c r="K6" i="3"/>
  <c r="C6" i="3"/>
  <c r="A17" i="3" s="1"/>
  <c r="AM41" i="2"/>
  <c r="AL41" i="2"/>
  <c r="AK41" i="2"/>
  <c r="AJ41" i="2"/>
  <c r="AI41" i="2"/>
  <c r="AM40" i="2"/>
  <c r="AL40" i="2"/>
  <c r="AK40" i="2"/>
  <c r="AJ40" i="2"/>
  <c r="AI40" i="2"/>
  <c r="AM39" i="2"/>
  <c r="AL39" i="2"/>
  <c r="AK39" i="2"/>
  <c r="AJ39" i="2"/>
  <c r="AI39" i="2"/>
  <c r="AM38" i="2"/>
  <c r="AL38" i="2"/>
  <c r="AK38" i="2"/>
  <c r="AJ38" i="2"/>
  <c r="AI38" i="2"/>
  <c r="AM37" i="2"/>
  <c r="AL37" i="2"/>
  <c r="AK37" i="2"/>
  <c r="AJ37" i="2"/>
  <c r="AN37" i="2" s="1"/>
  <c r="AI37" i="2"/>
  <c r="AM36" i="2"/>
  <c r="AL36" i="2"/>
  <c r="AK36" i="2"/>
  <c r="AJ36" i="2"/>
  <c r="AI36" i="2"/>
  <c r="AM35" i="2"/>
  <c r="AL35" i="2"/>
  <c r="AK35" i="2"/>
  <c r="AJ35" i="2"/>
  <c r="AI35" i="2"/>
  <c r="AM34" i="2"/>
  <c r="AL34" i="2"/>
  <c r="AK34" i="2"/>
  <c r="AJ34" i="2"/>
  <c r="AI34" i="2"/>
  <c r="AM33" i="2"/>
  <c r="AL33" i="2"/>
  <c r="AK33" i="2"/>
  <c r="AJ33" i="2"/>
  <c r="AI33" i="2"/>
  <c r="AM32" i="2"/>
  <c r="AL32" i="2"/>
  <c r="AK32" i="2"/>
  <c r="AJ32" i="2"/>
  <c r="AI32" i="2"/>
  <c r="AM31" i="2"/>
  <c r="AL31" i="2"/>
  <c r="AK31" i="2"/>
  <c r="AJ31" i="2"/>
  <c r="AI31" i="2"/>
  <c r="AM30" i="2"/>
  <c r="AL30" i="2"/>
  <c r="AK30" i="2"/>
  <c r="AJ30" i="2"/>
  <c r="AI30" i="2"/>
  <c r="AM29" i="2"/>
  <c r="AL29" i="2"/>
  <c r="AK29" i="2"/>
  <c r="AJ29" i="2"/>
  <c r="AI29" i="2"/>
  <c r="AM28" i="2"/>
  <c r="AL28" i="2"/>
  <c r="AK28" i="2"/>
  <c r="AJ28" i="2"/>
  <c r="AI28" i="2"/>
  <c r="AM27" i="2"/>
  <c r="AL27" i="2"/>
  <c r="AK27" i="2"/>
  <c r="AJ27" i="2"/>
  <c r="AI27" i="2"/>
  <c r="AM26" i="2"/>
  <c r="AL26" i="2"/>
  <c r="AK26" i="2"/>
  <c r="AJ26" i="2"/>
  <c r="AI26" i="2"/>
  <c r="AM25" i="2"/>
  <c r="AL25" i="2"/>
  <c r="AK25" i="2"/>
  <c r="AJ25" i="2"/>
  <c r="AN25" i="2" s="1"/>
  <c r="AI25" i="2"/>
  <c r="AM24" i="2"/>
  <c r="AL24" i="2"/>
  <c r="AK24" i="2"/>
  <c r="AJ24" i="2"/>
  <c r="AI24" i="2"/>
  <c r="AM23" i="2"/>
  <c r="AL23" i="2"/>
  <c r="AK23" i="2"/>
  <c r="AJ23" i="2"/>
  <c r="AI23" i="2"/>
  <c r="AM22" i="2"/>
  <c r="AL22" i="2"/>
  <c r="AK22" i="2"/>
  <c r="AJ22" i="2"/>
  <c r="AI22" i="2"/>
  <c r="AM21" i="2"/>
  <c r="AL21" i="2"/>
  <c r="AK21" i="2"/>
  <c r="AJ21" i="2"/>
  <c r="AI21" i="2"/>
  <c r="AM20" i="2"/>
  <c r="AL20" i="2"/>
  <c r="AK20" i="2"/>
  <c r="AJ20" i="2"/>
  <c r="AI20" i="2"/>
  <c r="AM19" i="2"/>
  <c r="AL19" i="2"/>
  <c r="AK19" i="2"/>
  <c r="AJ19" i="2"/>
  <c r="AI19" i="2"/>
  <c r="AM18" i="2"/>
  <c r="AL18" i="2"/>
  <c r="AK18" i="2"/>
  <c r="AJ18" i="2"/>
  <c r="AI18" i="2"/>
  <c r="AM17" i="2"/>
  <c r="AL17" i="2"/>
  <c r="AK17" i="2"/>
  <c r="AJ17" i="2"/>
  <c r="AI17" i="2"/>
  <c r="AM16" i="2"/>
  <c r="AL16" i="2"/>
  <c r="AK16" i="2"/>
  <c r="AJ16" i="2"/>
  <c r="AI16" i="2"/>
  <c r="AM15" i="2"/>
  <c r="AL15" i="2"/>
  <c r="AK15" i="2"/>
  <c r="AJ15" i="2"/>
  <c r="AI15" i="2"/>
  <c r="AM14" i="2"/>
  <c r="AL14" i="2"/>
  <c r="AK14" i="2"/>
  <c r="AJ14" i="2"/>
  <c r="AI14" i="2"/>
  <c r="AM13" i="2"/>
  <c r="AL13" i="2"/>
  <c r="AK13" i="2"/>
  <c r="AJ13" i="2"/>
  <c r="AN13" i="2" s="1"/>
  <c r="AI13" i="2"/>
  <c r="AM12" i="2"/>
  <c r="AL12" i="2"/>
  <c r="AK12" i="2"/>
  <c r="AJ12" i="2"/>
  <c r="AI12" i="2"/>
  <c r="AM11" i="2"/>
  <c r="AL11" i="2"/>
  <c r="AK11" i="2"/>
  <c r="AJ11" i="2"/>
  <c r="AI11" i="2"/>
  <c r="AM10" i="2"/>
  <c r="AL10" i="2"/>
  <c r="AK10" i="2"/>
  <c r="AJ10" i="2"/>
  <c r="AI10" i="2"/>
  <c r="AM9" i="2"/>
  <c r="AL9" i="2"/>
  <c r="AK9" i="2"/>
  <c r="AJ9" i="2"/>
  <c r="AI9" i="2"/>
  <c r="AM8" i="2"/>
  <c r="AL8" i="2"/>
  <c r="AK8" i="2"/>
  <c r="AJ8" i="2"/>
  <c r="AI8" i="2"/>
  <c r="AM7" i="2"/>
  <c r="AL7" i="2"/>
  <c r="AK7" i="2"/>
  <c r="AJ7" i="2"/>
  <c r="AI7" i="2"/>
  <c r="AM6" i="2"/>
  <c r="AL6" i="2"/>
  <c r="AK6" i="2"/>
  <c r="AJ6" i="2"/>
  <c r="AI6" i="2"/>
  <c r="AM5" i="2"/>
  <c r="AL5" i="2"/>
  <c r="AK5" i="2"/>
  <c r="AJ5" i="2"/>
  <c r="AI5" i="2"/>
  <c r="AM4" i="2"/>
  <c r="AL4" i="2"/>
  <c r="AK4" i="2"/>
  <c r="AJ4" i="2"/>
  <c r="AI4" i="2"/>
  <c r="AM3" i="2"/>
  <c r="AL3" i="2"/>
  <c r="AK3" i="2"/>
  <c r="AJ3" i="2"/>
  <c r="AI3" i="2"/>
  <c r="K219" i="5" l="1"/>
  <c r="AN9" i="2"/>
  <c r="AN21" i="2"/>
  <c r="AN33" i="2"/>
  <c r="AN5" i="2"/>
  <c r="AN17" i="2"/>
  <c r="AN41" i="2"/>
  <c r="K255" i="5"/>
  <c r="K363" i="5"/>
  <c r="AN29" i="2"/>
  <c r="K156" i="5"/>
  <c r="K183" i="5"/>
  <c r="K291" i="5"/>
  <c r="K174" i="5"/>
  <c r="K246" i="5"/>
  <c r="K282" i="5"/>
  <c r="K354" i="5"/>
  <c r="AN6" i="2"/>
  <c r="AN10" i="2"/>
  <c r="AN14" i="2"/>
  <c r="AN18" i="2"/>
  <c r="AN22" i="2"/>
  <c r="AN26" i="2"/>
  <c r="AN30" i="2"/>
  <c r="AN34" i="2"/>
  <c r="AN38" i="2"/>
  <c r="K327" i="5"/>
  <c r="K192" i="5"/>
  <c r="K228" i="5"/>
  <c r="K264" i="5"/>
  <c r="K300" i="5"/>
  <c r="K336" i="5"/>
  <c r="K372" i="5"/>
  <c r="AN3" i="2"/>
  <c r="AN7" i="2"/>
  <c r="AN11" i="2"/>
  <c r="AN15" i="2"/>
  <c r="AN19" i="2"/>
  <c r="AN23" i="2"/>
  <c r="AN27" i="2"/>
  <c r="AN31" i="2"/>
  <c r="AN35" i="2"/>
  <c r="AN39" i="2"/>
  <c r="AN4" i="2"/>
  <c r="AN8" i="2"/>
  <c r="AN12" i="2"/>
  <c r="AN16" i="2"/>
  <c r="AN20" i="2"/>
  <c r="AN24" i="2"/>
  <c r="AN28" i="2"/>
  <c r="AN32" i="2"/>
  <c r="AN36" i="2"/>
  <c r="AN40" i="2"/>
  <c r="K129" i="5"/>
  <c r="K138" i="5"/>
  <c r="K165" i="5"/>
  <c r="K201" i="5"/>
  <c r="K237" i="5"/>
  <c r="K273" i="5"/>
  <c r="K309" i="5"/>
  <c r="K345" i="5"/>
  <c r="K39" i="5"/>
  <c r="K21" i="4"/>
  <c r="K17" i="4"/>
  <c r="K13" i="4"/>
  <c r="K12" i="4"/>
  <c r="K18" i="4"/>
  <c r="K20" i="4"/>
  <c r="K16" i="4"/>
  <c r="K15" i="4"/>
  <c r="K22" i="4"/>
  <c r="K19" i="4"/>
  <c r="K14" i="4"/>
  <c r="H21" i="4"/>
  <c r="H13" i="4"/>
  <c r="E20" i="4"/>
  <c r="E13" i="4"/>
  <c r="Q20" i="4"/>
  <c r="Q13" i="4"/>
  <c r="K66" i="5"/>
  <c r="K120" i="5"/>
  <c r="K57" i="5"/>
  <c r="K48" i="5"/>
  <c r="K30" i="5"/>
  <c r="K21" i="5"/>
  <c r="I380" i="5"/>
  <c r="R23" i="4"/>
  <c r="I14" i="3"/>
  <c r="O14" i="3" s="1"/>
  <c r="L184" i="3"/>
  <c r="C6" i="4"/>
  <c r="C8" i="4"/>
  <c r="H12" i="4"/>
  <c r="S12" i="4"/>
  <c r="S23" i="4" s="1"/>
  <c r="E15" i="4"/>
  <c r="Q15" i="4"/>
  <c r="H16" i="4"/>
  <c r="E19" i="4"/>
  <c r="Q19" i="4"/>
  <c r="H20" i="4"/>
  <c r="G23" i="4"/>
  <c r="H23" i="4" s="1"/>
  <c r="C7" i="5"/>
  <c r="K12" i="5"/>
  <c r="C10" i="6"/>
  <c r="E8" i="7"/>
  <c r="E10" i="7"/>
  <c r="E14" i="4"/>
  <c r="Q14" i="4"/>
  <c r="H15" i="4"/>
  <c r="E18" i="4"/>
  <c r="Q18" i="4"/>
  <c r="H19" i="4"/>
  <c r="E22" i="4"/>
  <c r="Q22" i="4"/>
  <c r="D23" i="4"/>
  <c r="E23" i="4" s="1"/>
  <c r="P23" i="4"/>
  <c r="Q23" i="4" s="1"/>
  <c r="L24" i="4"/>
  <c r="I34" i="7"/>
  <c r="C7" i="4"/>
  <c r="E12" i="4"/>
  <c r="Q12" i="4"/>
  <c r="H14" i="4"/>
  <c r="E17" i="4"/>
  <c r="Q17" i="4"/>
  <c r="H18" i="4"/>
  <c r="E21" i="4"/>
  <c r="Q21" i="4"/>
  <c r="H22" i="4"/>
  <c r="M23" i="4"/>
  <c r="N23" i="4" s="1"/>
  <c r="C6" i="5"/>
  <c r="C8" i="5"/>
  <c r="C9" i="6"/>
  <c r="E16" i="4"/>
  <c r="Q16" i="4"/>
  <c r="H17" i="4"/>
  <c r="K23" i="4" l="1"/>
  <c r="T13" i="4"/>
  <c r="I24" i="7" s="1"/>
  <c r="K380" i="5"/>
  <c r="L380" i="5" s="1"/>
  <c r="T21" i="4"/>
  <c r="I32" i="7" s="1"/>
  <c r="D186" i="3"/>
  <c r="T20" i="4"/>
  <c r="I31" i="7" s="1"/>
  <c r="T14" i="4"/>
  <c r="I25" i="7" s="1"/>
  <c r="T15" i="4"/>
  <c r="I26" i="7" s="1"/>
  <c r="T22" i="4"/>
  <c r="I33" i="7" s="1"/>
  <c r="T16" i="4"/>
  <c r="I27" i="7" s="1"/>
  <c r="T17" i="4"/>
  <c r="I28" i="7" s="1"/>
  <c r="T12" i="4"/>
  <c r="T18" i="4"/>
  <c r="I29" i="7" s="1"/>
  <c r="T19" i="4"/>
  <c r="I30" i="7" s="1"/>
  <c r="I23" i="7" l="1"/>
  <c r="I35" i="7" s="1"/>
  <c r="I37" i="7" s="1"/>
  <c r="T23" i="4"/>
  <c r="T25" i="4" s="1"/>
  <c r="U25" i="4" s="1"/>
</calcChain>
</file>

<file path=xl/sharedStrings.xml><?xml version="1.0" encoding="utf-8"?>
<sst xmlns="http://schemas.openxmlformats.org/spreadsheetml/2006/main" count="1336" uniqueCount="338">
  <si>
    <t>ILAVE</t>
  </si>
  <si>
    <t>0240218</t>
  </si>
  <si>
    <t>JOSE CARLOS MARIATEGUI</t>
  </si>
  <si>
    <t>DOCENTE</t>
  </si>
  <si>
    <t>LEY 29944</t>
  </si>
  <si>
    <t/>
  </si>
  <si>
    <t>0</t>
  </si>
  <si>
    <t>CHIPANA</t>
  </si>
  <si>
    <t>D.L. 276</t>
  </si>
  <si>
    <t>0240283</t>
  </si>
  <si>
    <t>0755223</t>
  </si>
  <si>
    <t>POLITECNICO REGIONAL DON BOSCO</t>
  </si>
  <si>
    <t>PILCUYO</t>
  </si>
  <si>
    <t>0578997</t>
  </si>
  <si>
    <t>MARISCAL RAMON CASTILLA</t>
  </si>
  <si>
    <t>0573196</t>
  </si>
  <si>
    <t>MIGUEL GRAU</t>
  </si>
  <si>
    <t>0522391</t>
  </si>
  <si>
    <t>JOSE OLAYA</t>
  </si>
  <si>
    <t>0660423</t>
  </si>
  <si>
    <t>ACCASO</t>
  </si>
  <si>
    <t>0474593</t>
  </si>
  <si>
    <t>CESAR VALLEJO</t>
  </si>
  <si>
    <t>0701532</t>
  </si>
  <si>
    <t>MICAELA BASTIDAS</t>
  </si>
  <si>
    <t>-</t>
  </si>
  <si>
    <t>0579003</t>
  </si>
  <si>
    <t>MANUEL GONZALES PRADA</t>
  </si>
  <si>
    <t>0579011</t>
  </si>
  <si>
    <t>MARIANO MELGAR</t>
  </si>
  <si>
    <t>0522490</t>
  </si>
  <si>
    <t>JORGE BASADRE</t>
  </si>
  <si>
    <t>0537464</t>
  </si>
  <si>
    <t>PEDRO VILCAPAZA</t>
  </si>
  <si>
    <t>1576115</t>
  </si>
  <si>
    <t>CARLOS DANTE NAVA</t>
  </si>
  <si>
    <t>CONDURIRI</t>
  </si>
  <si>
    <t>0579045</t>
  </si>
  <si>
    <t>TUPAC AMARU II</t>
  </si>
  <si>
    <t>CALLATA</t>
  </si>
  <si>
    <t>SANTA ROSA</t>
  </si>
  <si>
    <t>0500439</t>
  </si>
  <si>
    <t>JOSE MARIA ARGUEDAS</t>
  </si>
  <si>
    <t>0533810</t>
  </si>
  <si>
    <t>CAPAZO</t>
  </si>
  <si>
    <t>0579037</t>
  </si>
  <si>
    <t>TUPALA</t>
  </si>
  <si>
    <t>0701573</t>
  </si>
  <si>
    <t>SAN JOSE DE ANCOMARCA</t>
  </si>
  <si>
    <t>1027671</t>
  </si>
  <si>
    <t>CAPASO</t>
  </si>
  <si>
    <t>0578914</t>
  </si>
  <si>
    <t>JORGE CHAVEZ</t>
  </si>
  <si>
    <t>0578906</t>
  </si>
  <si>
    <t>AUGUSTO SALAZAR BONDY</t>
  </si>
  <si>
    <t>0578898</t>
  </si>
  <si>
    <t>HORACIO ZEVALLOS GAMEZ</t>
  </si>
  <si>
    <t>1027804</t>
  </si>
  <si>
    <t>SAN ANTONIO</t>
  </si>
  <si>
    <t>1027812</t>
  </si>
  <si>
    <t>CHIJICHAYA</t>
  </si>
  <si>
    <t>0755280</t>
  </si>
  <si>
    <t>CANGALLI</t>
  </si>
  <si>
    <t>0578880</t>
  </si>
  <si>
    <t>SIRAYA</t>
  </si>
  <si>
    <t>0755199</t>
  </si>
  <si>
    <t>ULLACACHI</t>
  </si>
  <si>
    <t>0660431</t>
  </si>
  <si>
    <t>1540228</t>
  </si>
  <si>
    <t>JUAN VELASCO ALVARADO</t>
  </si>
  <si>
    <t>1633791</t>
  </si>
  <si>
    <t>PROVIDENCIA</t>
  </si>
  <si>
    <t>1653476</t>
  </si>
  <si>
    <t>TIUTIRI ANTAMARCA</t>
  </si>
  <si>
    <t>1761857</t>
  </si>
  <si>
    <t>PERU BIRF</t>
  </si>
  <si>
    <t>Cód. Mod.</t>
  </si>
  <si>
    <t>DRE</t>
  </si>
  <si>
    <t>UGEL</t>
  </si>
  <si>
    <t>Departamento</t>
  </si>
  <si>
    <t>Provincia</t>
  </si>
  <si>
    <t>Distrito</t>
  </si>
  <si>
    <t>Centro Poblado</t>
  </si>
  <si>
    <t>Anexo</t>
  </si>
  <si>
    <t>Nombre de IE</t>
  </si>
  <si>
    <t>Nivel</t>
  </si>
  <si>
    <t>Modalidad</t>
  </si>
  <si>
    <t>Tipo IE</t>
  </si>
  <si>
    <t>Total  de estudiantes matriculados (*)</t>
  </si>
  <si>
    <t>Matrícula Definitiva</t>
  </si>
  <si>
    <t>Matricula En Proceso</t>
  </si>
  <si>
    <t>DNI Validado</t>
  </si>
  <si>
    <t>DNI sin Validar</t>
  </si>
  <si>
    <t>Registrado sin DNI</t>
  </si>
  <si>
    <t>Total Grados</t>
  </si>
  <si>
    <t>Total Secciones</t>
  </si>
  <si>
    <t>Nòminas de Matrícula</t>
  </si>
  <si>
    <t>Primero</t>
  </si>
  <si>
    <t>Segundo</t>
  </si>
  <si>
    <t>Tercero</t>
  </si>
  <si>
    <t>Cuarto</t>
  </si>
  <si>
    <t>Quinto</t>
  </si>
  <si>
    <t>1ro</t>
  </si>
  <si>
    <t>2do</t>
  </si>
  <si>
    <t>3ro</t>
  </si>
  <si>
    <t>4to</t>
  </si>
  <si>
    <t>5to</t>
  </si>
  <si>
    <t>todo junto</t>
  </si>
  <si>
    <t xml:space="preserve"> Generadas</t>
  </si>
  <si>
    <t>Aprobadas</t>
  </si>
  <si>
    <t>Por Rectificar</t>
  </si>
  <si>
    <t>Hombres</t>
  </si>
  <si>
    <t>Mujeres</t>
  </si>
  <si>
    <t>DRE Puno</t>
  </si>
  <si>
    <t>UGEL El Collao</t>
  </si>
  <si>
    <t>PUNO</t>
  </si>
  <si>
    <t>EL COLLAO</t>
  </si>
  <si>
    <t>TUPALA HACIENDA</t>
  </si>
  <si>
    <t xml:space="preserve">F0 - Secundaria                    </t>
  </si>
  <si>
    <t xml:space="preserve">Educación Básica Regular      </t>
  </si>
  <si>
    <t xml:space="preserve">A1  - Pública - Sector Educación                                  </t>
  </si>
  <si>
    <t>ANCOMARCA</t>
  </si>
  <si>
    <t>JACHOCCO HUARACCO</t>
  </si>
  <si>
    <t>CHUCARAYA</t>
  </si>
  <si>
    <t>CHIJUYO</t>
  </si>
  <si>
    <t>0537365</t>
  </si>
  <si>
    <t>PORVENIR MIRAFLORES</t>
  </si>
  <si>
    <t>MARISCAL CASTILLA</t>
  </si>
  <si>
    <t xml:space="preserve">B4  - Privada - Particular                                        </t>
  </si>
  <si>
    <t>SANTA ROSA DE HUAYLLATA</t>
  </si>
  <si>
    <t>CAMECACHI</t>
  </si>
  <si>
    <t>YACANGO CENTRAL</t>
  </si>
  <si>
    <t>YACANGO</t>
  </si>
  <si>
    <t>BELLAVISTA</t>
  </si>
  <si>
    <t>CANGALLE</t>
  </si>
  <si>
    <t>CHECCA</t>
  </si>
  <si>
    <t>1027069</t>
  </si>
  <si>
    <t>RAMON CASTILLA</t>
  </si>
  <si>
    <t>ANTONIO RAIMONDI</t>
  </si>
  <si>
    <t>1372895</t>
  </si>
  <si>
    <t>SAN MIGUEL</t>
  </si>
  <si>
    <t>PHARATA COPANI</t>
  </si>
  <si>
    <t>ROSACANI</t>
  </si>
  <si>
    <t>1524545</t>
  </si>
  <si>
    <t>PITAGORAS</t>
  </si>
  <si>
    <t>TIUTIRI</t>
  </si>
  <si>
    <t>1732148</t>
  </si>
  <si>
    <t>PALMER</t>
  </si>
  <si>
    <t>1768050</t>
  </si>
  <si>
    <t>GALENO</t>
  </si>
  <si>
    <t>SANTA BARBARA</t>
  </si>
  <si>
    <t>NUESTRA SEÑORA DEL CARMEN</t>
  </si>
  <si>
    <t>24 DE NOVIEMBRE</t>
  </si>
  <si>
    <t>INCAPIURA</t>
  </si>
  <si>
    <t>CACHI PUCARA</t>
  </si>
  <si>
    <t>MAQUERCOTA</t>
  </si>
  <si>
    <t>HUAYLLATA</t>
  </si>
  <si>
    <t>MAZO CRUZ</t>
  </si>
  <si>
    <t>AJIPINCUCHO</t>
  </si>
  <si>
    <t>ANEXO 01</t>
  </si>
  <si>
    <t>DATOS DE LA INSTITUCIÓN EDUCATIVA</t>
  </si>
  <si>
    <t>CÓDIGO MODULAR:</t>
  </si>
  <si>
    <t>DISTRITO :</t>
  </si>
  <si>
    <t>TOTAL ESTUDIANTES:</t>
  </si>
  <si>
    <t>NOMBRE DE I.E.</t>
  </si>
  <si>
    <t>CENTRO POBLADO :</t>
  </si>
  <si>
    <t>TOTAL GRADOS:</t>
  </si>
  <si>
    <t>NIVEL:</t>
  </si>
  <si>
    <t>SEC. POR GRADO :</t>
  </si>
  <si>
    <t>TOTAL SECCIONES:</t>
  </si>
  <si>
    <t>MODALIDAD :</t>
  </si>
  <si>
    <t>EST. POR GRADO :</t>
  </si>
  <si>
    <t>TOTAL PERSONAL:</t>
  </si>
  <si>
    <t>Grado</t>
  </si>
  <si>
    <t>1º</t>
  </si>
  <si>
    <t>2º</t>
  </si>
  <si>
    <t>3º</t>
  </si>
  <si>
    <t>4º</t>
  </si>
  <si>
    <t>5º</t>
  </si>
  <si>
    <t>Total</t>
  </si>
  <si>
    <t>N = Nº horas de clase mínima según plan de estudios</t>
  </si>
  <si>
    <t>Variables</t>
  </si>
  <si>
    <t>N =</t>
  </si>
  <si>
    <t>Horas pedagógicas</t>
  </si>
  <si>
    <t>Número de Alumnos / Estudiantes</t>
  </si>
  <si>
    <t>Total Alumnos</t>
  </si>
  <si>
    <t>Número de Secciones</t>
  </si>
  <si>
    <t>HRS TALLER</t>
  </si>
  <si>
    <t>Número de Horas de Clase</t>
  </si>
  <si>
    <t>Total de Horas Clase</t>
  </si>
  <si>
    <t>TOTAL HRS</t>
  </si>
  <si>
    <t>Carga Docente</t>
  </si>
  <si>
    <t>Nº</t>
  </si>
  <si>
    <t>Docente</t>
  </si>
  <si>
    <t>Cargo</t>
  </si>
  <si>
    <t>Ley de Carrera a que pertenece</t>
  </si>
  <si>
    <t>Área</t>
  </si>
  <si>
    <t>Código Plaza</t>
  </si>
  <si>
    <t>Jornada Trabajo</t>
  </si>
  <si>
    <t>Horas de Dictado (*)</t>
  </si>
  <si>
    <t>DNI</t>
  </si>
  <si>
    <t>ESCALA</t>
  </si>
  <si>
    <t>DIRECTOR</t>
  </si>
  <si>
    <t>Área de Gestión Pedagógica</t>
  </si>
  <si>
    <t>PROF.Xhrs.</t>
  </si>
  <si>
    <t>TOTAL</t>
  </si>
  <si>
    <t>Zo</t>
  </si>
  <si>
    <t xml:space="preserve">  </t>
  </si>
  <si>
    <t>DISPONIBILIDAD PRESUPUESTAL PARA CONTRATOS EVENTUALES (BOLSA DE HORAS).</t>
  </si>
  <si>
    <t>Régimen de Contrato</t>
  </si>
  <si>
    <t>CODIGO EVENTUAL</t>
  </si>
  <si>
    <t>Jornada Laboral</t>
  </si>
  <si>
    <t>Z1</t>
  </si>
  <si>
    <t xml:space="preserve">Z = Z0 + Z1 </t>
  </si>
  <si>
    <t>( * ) Las horas de clase corresponden a horas pedagógicas</t>
  </si>
  <si>
    <r>
      <rPr>
        <b/>
        <sz val="10"/>
        <color theme="1"/>
        <rFont val="Arial Narrow"/>
      </rPr>
      <t>( **) Si Z &lt; (Z</t>
    </r>
    <r>
      <rPr>
        <b/>
        <sz val="6"/>
        <color theme="1"/>
        <rFont val="Arial Narrow"/>
      </rPr>
      <t>0</t>
    </r>
    <r>
      <rPr>
        <b/>
        <sz val="10"/>
        <color theme="1"/>
        <rFont val="Arial Narrow"/>
      </rPr>
      <t xml:space="preserve"> + Z</t>
    </r>
    <r>
      <rPr>
        <b/>
        <sz val="6"/>
        <color theme="1"/>
        <rFont val="Arial Narrow"/>
      </rPr>
      <t xml:space="preserve">1 </t>
    </r>
    <r>
      <rPr>
        <b/>
        <sz val="10"/>
        <color theme="1"/>
        <rFont val="Arial Narrow"/>
      </rPr>
      <t>) se debe determinar excedencia</t>
    </r>
  </si>
  <si>
    <r>
      <rPr>
        <b/>
        <sz val="10"/>
        <color theme="1"/>
        <rFont val="Arial Narrow"/>
      </rPr>
      <t>( **) Si Z &gt; (Z</t>
    </r>
    <r>
      <rPr>
        <b/>
        <sz val="6"/>
        <color theme="1"/>
        <rFont val="Arial Narrow"/>
      </rPr>
      <t>0</t>
    </r>
    <r>
      <rPr>
        <b/>
        <sz val="10"/>
        <color theme="1"/>
        <rFont val="Arial Narrow"/>
      </rPr>
      <t xml:space="preserve"> + Z</t>
    </r>
    <r>
      <rPr>
        <b/>
        <sz val="6"/>
        <color theme="1"/>
        <rFont val="Arial Narrow"/>
      </rPr>
      <t>1</t>
    </r>
    <r>
      <rPr>
        <b/>
        <sz val="10"/>
        <color theme="1"/>
        <rFont val="Arial Narrow"/>
      </rPr>
      <t>) existe metas por atender</t>
    </r>
  </si>
  <si>
    <t xml:space="preserve">ANEXO 02 </t>
  </si>
  <si>
    <t>Área Curricular (*)</t>
  </si>
  <si>
    <t>Totales Parciales</t>
  </si>
  <si>
    <t>Horas Asig.</t>
  </si>
  <si>
    <t>Nº   Secc.</t>
  </si>
  <si>
    <t>Total Horas</t>
  </si>
  <si>
    <t>Matemática</t>
  </si>
  <si>
    <t>Inglés</t>
  </si>
  <si>
    <t>Arte y Cultura</t>
  </si>
  <si>
    <t>Ciencias Sociales</t>
  </si>
  <si>
    <t>Desarrollo personal, ciudadanía y cívica</t>
  </si>
  <si>
    <t>Educación Física</t>
  </si>
  <si>
    <t>Educación Religiosa</t>
  </si>
  <si>
    <t>Ciencias y Tecnología</t>
  </si>
  <si>
    <t>Educación para el Trabajo</t>
  </si>
  <si>
    <t>Tutoría</t>
  </si>
  <si>
    <t>TOTAL GENERAL</t>
  </si>
  <si>
    <t>Caso hipotético según lo establecido en PCI:</t>
  </si>
  <si>
    <t>Carpintería</t>
  </si>
  <si>
    <t>Taller</t>
  </si>
  <si>
    <t>HORAS</t>
  </si>
  <si>
    <t>COMPLETAR PARA EL ANEXO 03</t>
  </si>
  <si>
    <t>Taller EPT</t>
  </si>
  <si>
    <t>Taller de Matemática</t>
  </si>
  <si>
    <t>Taller de Comunicación</t>
  </si>
  <si>
    <t>Taller de Banda</t>
  </si>
  <si>
    <t>Otro Taller</t>
  </si>
  <si>
    <t xml:space="preserve"> </t>
  </si>
  <si>
    <t>ANEXO 03</t>
  </si>
  <si>
    <t>Id. Cargo</t>
  </si>
  <si>
    <t>Grado de Estudio (Horas)</t>
  </si>
  <si>
    <t>Jornada Pedagógica</t>
  </si>
  <si>
    <t>Código Plaza :</t>
  </si>
  <si>
    <t>Cargo :</t>
  </si>
  <si>
    <t>Titular :</t>
  </si>
  <si>
    <t>Cod. Modular :</t>
  </si>
  <si>
    <t>Espec. Titulo :</t>
  </si>
  <si>
    <t>Esc. Magisterial :</t>
  </si>
  <si>
    <t>Tiempo Servicio :</t>
  </si>
  <si>
    <t>Observaciones :</t>
  </si>
  <si>
    <t>Prof. X Hrs.</t>
  </si>
  <si>
    <t>ANEXO 04</t>
  </si>
  <si>
    <t>PLAZAS EXCEDENTES OCUPADAS Y/O VACANTES POR REUBICAR PARA</t>
  </si>
  <si>
    <t>CARGOS EXCEDENTES PRESUPUESTADOS EN LA INSTITUCIÓN EDUCATIVA</t>
  </si>
  <si>
    <t>ANEXO 05</t>
  </si>
  <si>
    <t>Total de Horas Pedagógicas</t>
  </si>
  <si>
    <t xml:space="preserve"> horas</t>
  </si>
  <si>
    <t>* Horas Pedagógicas a cargo  del  Personal Directivo…………………………………………………………..</t>
  </si>
  <si>
    <t>* Horas Pedagógicas a cargo  del  Personal Jerárquico…………………………………………………………</t>
  </si>
  <si>
    <t>* Horas Pedagógicas a cargo  del  Personal Docente……………………………………………………………</t>
  </si>
  <si>
    <t>Resumen de Horas  Pedagógicas  por Área - EBR</t>
  </si>
  <si>
    <t>Horas Pedag.</t>
  </si>
  <si>
    <t>Ciencia y Tecnología</t>
  </si>
  <si>
    <t>Tutoría y Orientación Educativa</t>
  </si>
  <si>
    <t>Distribución de Horas  Pedagógicas por Grados - Según Plan de Estudios EBR Nivel Secundaria -2024
R.V.M. N° 148-2023-MINEDU</t>
  </si>
  <si>
    <t>3°</t>
  </si>
  <si>
    <t xml:space="preserve">4°  </t>
  </si>
  <si>
    <t xml:space="preserve">5º </t>
  </si>
  <si>
    <t>AREA</t>
  </si>
  <si>
    <t>CHOQUE COPARI, Yony Marcial</t>
  </si>
  <si>
    <t>ONOFRE TITO, Pedro Wilber</t>
  </si>
  <si>
    <t>CÁCERES MAMANI, Nestor Cecilio</t>
  </si>
  <si>
    <t>VIDAL LARIJO, Celia Beatriz</t>
  </si>
  <si>
    <t>VELASQUEZ HUANCA, Artemio</t>
  </si>
  <si>
    <t>TICONA MAMANI, René Antonio</t>
  </si>
  <si>
    <t>TOVAR QUILCA, Fausto Alberto</t>
  </si>
  <si>
    <t>FLORES CONDORI, Mario</t>
  </si>
  <si>
    <t>MAMANI MAMANI, Mauro</t>
  </si>
  <si>
    <t>CONDORI AGRAMONTE, Lidia Virginia</t>
  </si>
  <si>
    <t>ALELUYA ASTETE, Grimaldo Edwin</t>
  </si>
  <si>
    <t>MARÓN HUANACUNI, Norly</t>
  </si>
  <si>
    <t>QUISPE RODRIGUEZ, Sulmayugar Marycruz</t>
  </si>
  <si>
    <t>MARCA TICONA, Paulo</t>
  </si>
  <si>
    <t>CUTIPA CUTIPA, Jacinto</t>
  </si>
  <si>
    <t>MAMANI RAMOS, Nazario</t>
  </si>
  <si>
    <t>COPAJA LLANO, Mario</t>
  </si>
  <si>
    <t>PEÑALOZA MAQUERA, Ricardo</t>
  </si>
  <si>
    <t>AUX. DE EDUC.</t>
  </si>
  <si>
    <t>AUX. DE BIBLIOTECA</t>
  </si>
  <si>
    <t>AUX. DE LABORATO.</t>
  </si>
  <si>
    <t>PERS. SERVICIO</t>
  </si>
  <si>
    <t>PERS. DE SERVICIO</t>
  </si>
  <si>
    <t>R.M. N° 571</t>
  </si>
  <si>
    <t>1115114137N7</t>
  </si>
  <si>
    <t>1115114127N0</t>
  </si>
  <si>
    <t>1115114117N3</t>
  </si>
  <si>
    <t>1115114127N4</t>
  </si>
  <si>
    <t>1115114117N5</t>
  </si>
  <si>
    <t>1115114137N3</t>
  </si>
  <si>
    <t>1115114117N6</t>
  </si>
  <si>
    <t>1115114117N0</t>
  </si>
  <si>
    <t>1115114127N8</t>
  </si>
  <si>
    <t>1115114127N1</t>
  </si>
  <si>
    <t>1115114117N8</t>
  </si>
  <si>
    <t>1115114127N3</t>
  </si>
  <si>
    <t>1115114137N1</t>
  </si>
  <si>
    <t>1115114127N7</t>
  </si>
  <si>
    <t>1115114117N7</t>
  </si>
  <si>
    <t>1115114127N5</t>
  </si>
  <si>
    <t>1115114137N2</t>
  </si>
  <si>
    <t>1115114137N6</t>
  </si>
  <si>
    <t>MATEMATICA</t>
  </si>
  <si>
    <t>COMUNICACIÓN</t>
  </si>
  <si>
    <t>CIENCIA Y TECNOLOGÍA</t>
  </si>
  <si>
    <t>CIENCIAS SOCIALES</t>
  </si>
  <si>
    <t>EDUCACION FISICA</t>
  </si>
  <si>
    <t>ARTE</t>
  </si>
  <si>
    <t>EPT . ELECTRÓNICA</t>
  </si>
  <si>
    <t>EPT - CORTE CONFECCIÓN</t>
  </si>
  <si>
    <t>DAIP</t>
  </si>
  <si>
    <t>Cuadro de Distribución de Horas Pedagógicas del Nivel Secundaria de EBR - 2025</t>
  </si>
  <si>
    <r>
      <rPr>
        <b/>
        <u/>
        <sz val="14"/>
        <color theme="1"/>
        <rFont val="Arial Narrow"/>
      </rPr>
      <t>Variables para Elaboración del Cuadro de Distribución de Horas Pedagógicas del Nivel Secundario de la E.B.R. - 2025</t>
    </r>
    <r>
      <rPr>
        <b/>
        <sz val="14"/>
        <color theme="1"/>
        <rFont val="Arial Narrow"/>
      </rPr>
      <t xml:space="preserve">                          R.V.M. N° 148-2023-MINEDU</t>
    </r>
  </si>
  <si>
    <t>Resumen del Cuadro de Distribución de Horas Pedagógicas del Nivel Secundaria EBR - 2025 - R.V.M. N° 148-2023-MINEDU</t>
  </si>
  <si>
    <t>Comunicación</t>
  </si>
  <si>
    <t>EBR -NIVEL SECUNDARIA - JER  -2025</t>
  </si>
  <si>
    <t xml:space="preserve">Comunicación </t>
  </si>
  <si>
    <t>COMISIÓN</t>
  </si>
  <si>
    <t>COMISIÓM</t>
  </si>
  <si>
    <t>PROFESOR</t>
  </si>
  <si>
    <t>1115114127N9</t>
  </si>
  <si>
    <t>1115114117N4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</si>
</sst>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0"/>
    <numFmt numFmtId="165" formatCode="0000000"/>
  </numFmts>
  <fonts count="49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</font>
    <font>
      <sz val="11"/>
      <color theme="1"/>
      <name val="Calibri"/>
    </font>
    <font>
      <sz val="11"/>
      <color theme="1"/>
      <name val="Calibri"/>
      <scheme val="minor"/>
    </font>
    <font>
      <b/>
      <sz val="7"/>
      <color rgb="FFFFFFFF"/>
      <name val="Trebuchet MS"/>
    </font>
    <font>
      <sz val="11"/>
      <name val="Calibri"/>
    </font>
    <font>
      <sz val="7"/>
      <color rgb="FF000000"/>
      <name val="Trebuchet MS"/>
    </font>
    <font>
      <sz val="10"/>
      <color theme="1"/>
      <name val="Arial Narrow"/>
    </font>
    <font>
      <b/>
      <u/>
      <sz val="12"/>
      <color theme="1"/>
      <name val="Arial Narrow"/>
    </font>
    <font>
      <b/>
      <sz val="14"/>
      <color theme="1"/>
      <name val="Arial Narrow"/>
    </font>
    <font>
      <b/>
      <u/>
      <sz val="12"/>
      <color theme="1"/>
      <name val="Arial Narrow"/>
    </font>
    <font>
      <sz val="16"/>
      <color theme="1"/>
      <name val="Arial Narrow"/>
    </font>
    <font>
      <b/>
      <sz val="10"/>
      <color theme="1"/>
      <name val="Arial Narrow"/>
    </font>
    <font>
      <b/>
      <sz val="10"/>
      <color theme="0"/>
      <name val="Arial Narrow"/>
    </font>
    <font>
      <b/>
      <u/>
      <sz val="10"/>
      <color theme="1"/>
      <name val="Arial Narrow"/>
    </font>
    <font>
      <i/>
      <sz val="10"/>
      <color theme="1"/>
      <name val="Arial Narrow"/>
    </font>
    <font>
      <b/>
      <u/>
      <sz val="10"/>
      <color theme="1"/>
      <name val="Arial Narrow"/>
    </font>
    <font>
      <sz val="10"/>
      <color theme="1"/>
      <name val="Calibri"/>
    </font>
    <font>
      <b/>
      <sz val="11"/>
      <color theme="0"/>
      <name val="Arial Narrow"/>
    </font>
    <font>
      <sz val="9"/>
      <color theme="1"/>
      <name val="Arial Narrow"/>
    </font>
    <font>
      <b/>
      <sz val="14"/>
      <color theme="0"/>
      <name val="Arial Narrow"/>
    </font>
    <font>
      <b/>
      <sz val="10"/>
      <color rgb="FFFF0000"/>
      <name val="Arial Narrow"/>
    </font>
    <font>
      <b/>
      <sz val="11"/>
      <color theme="1"/>
      <name val="Arial Narrow"/>
    </font>
    <font>
      <b/>
      <u/>
      <sz val="14"/>
      <color theme="1"/>
      <name val="Arial Narrow"/>
    </font>
    <font>
      <sz val="12"/>
      <color theme="1"/>
      <name val="Arial Narrow"/>
    </font>
    <font>
      <b/>
      <u/>
      <sz val="10"/>
      <color theme="1"/>
      <name val="Arial Narrow"/>
    </font>
    <font>
      <sz val="8"/>
      <color theme="1"/>
      <name val="Arial Narrow"/>
    </font>
    <font>
      <u/>
      <sz val="10"/>
      <color theme="1"/>
      <name val="Arial Narrow"/>
    </font>
    <font>
      <b/>
      <sz val="12"/>
      <color theme="1"/>
      <name val="Arial Narrow"/>
    </font>
    <font>
      <b/>
      <u/>
      <sz val="18"/>
      <color theme="1"/>
      <name val="Arial Narrow"/>
    </font>
    <font>
      <sz val="11"/>
      <color theme="1"/>
      <name val="Arial Narrow"/>
    </font>
    <font>
      <sz val="7"/>
      <color theme="1"/>
      <name val="Arial Narrow"/>
    </font>
    <font>
      <sz val="11"/>
      <color theme="0"/>
      <name val="Arial Narrow"/>
    </font>
    <font>
      <b/>
      <u/>
      <sz val="12"/>
      <color theme="1"/>
      <name val="Arial Narrow"/>
    </font>
    <font>
      <b/>
      <u/>
      <sz val="11"/>
      <color theme="1"/>
      <name val="Arial Narrow"/>
    </font>
    <font>
      <b/>
      <u/>
      <sz val="11"/>
      <color theme="1"/>
      <name val="Arial Narrow"/>
    </font>
    <font>
      <b/>
      <sz val="12"/>
      <color rgb="FFFF0000"/>
      <name val="Arial Narrow"/>
    </font>
    <font>
      <b/>
      <sz val="6"/>
      <color theme="1"/>
      <name val="Arial Narrow"/>
    </font>
    <font>
      <sz val="8"/>
      <name val="Calibri"/>
      <scheme val="minor"/>
    </font>
    <font>
      <sz val="10"/>
      <color theme="1"/>
      <name val="Arial Narrow"/>
      <family val="2"/>
    </font>
    <font>
      <sz val="11"/>
      <color theme="1"/>
      <name val="Calibri"/>
      <family val="2"/>
    </font>
    <font>
      <sz val="10"/>
      <color theme="1"/>
      <name val="Arial"/>
      <family val="2"/>
    </font>
    <font>
      <sz val="11"/>
      <name val="Arial"/>
      <family val="2"/>
    </font>
    <font>
      <sz val="11"/>
      <name val="Calibri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b/>
      <u/>
      <sz val="12"/>
      <color theme="1"/>
      <name val="Arial Narrow"/>
      <family val="2"/>
    </font>
    <font>
      <b/>
      <sz val="14"/>
      <color theme="1"/>
      <name val="Arial Narrow"/>
      <family val="2"/>
    </font>
  </fonts>
  <fills count="13">
    <fill>
      <patternFill patternType="none"/>
    </fill>
    <fill>
      <patternFill patternType="gray125"/>
    </fill>
    <fill>
      <patternFill patternType="solid">
        <fgColor rgb="FF365838"/>
        <bgColor rgb="FF365838"/>
      </patternFill>
    </fill>
    <fill>
      <patternFill patternType="solid">
        <fgColor rgb="FFBA310C"/>
        <bgColor rgb="FFBA310C"/>
      </patternFill>
    </fill>
    <fill>
      <patternFill patternType="solid">
        <fgColor rgb="FFFFFF00"/>
        <bgColor rgb="FFFFFF00"/>
      </patternFill>
    </fill>
    <fill>
      <patternFill patternType="solid">
        <fgColor rgb="FF000000"/>
        <bgColor rgb="FF000000"/>
      </patternFill>
    </fill>
    <fill>
      <patternFill patternType="solid">
        <fgColor rgb="FF0070C0"/>
        <bgColor rgb="FF0070C0"/>
      </patternFill>
    </fill>
    <fill>
      <patternFill patternType="solid">
        <fgColor theme="0"/>
        <bgColor theme="0"/>
      </patternFill>
    </fill>
    <fill>
      <patternFill patternType="solid">
        <fgColor rgb="FF92D050"/>
        <bgColor rgb="FF92D05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FE598"/>
      </patternFill>
    </fill>
    <fill>
      <patternFill patternType="solid">
        <fgColor rgb="FFFFFF00"/>
        <bgColor rgb="FFFFE598"/>
      </patternFill>
    </fill>
  </fills>
  <borders count="132">
    <border>
      <left/>
      <right/>
      <top/>
      <bottom/>
      <diagonal/>
    </border>
    <border>
      <left/>
      <right/>
      <top/>
      <bottom/>
      <diagonal/>
    </border>
    <border>
      <left style="thin">
        <color rgb="FFA9A9A9"/>
      </left>
      <right style="thin">
        <color rgb="FFA9A9A9"/>
      </right>
      <top/>
      <bottom/>
      <diagonal/>
    </border>
    <border>
      <left style="thin">
        <color rgb="FFA9A9A9"/>
      </left>
      <right/>
      <top/>
      <bottom/>
      <diagonal/>
    </border>
    <border>
      <left/>
      <right/>
      <top/>
      <bottom/>
      <diagonal/>
    </border>
    <border>
      <left/>
      <right style="thin">
        <color rgb="FFA9A9A9"/>
      </right>
      <top/>
      <bottom/>
      <diagonal/>
    </border>
    <border>
      <left style="thin">
        <color rgb="FFA9A9A9"/>
      </left>
      <right/>
      <top style="thin">
        <color rgb="FFA9A9A9"/>
      </top>
      <bottom style="thin">
        <color rgb="FFA9A9A9"/>
      </bottom>
      <diagonal/>
    </border>
    <border>
      <left/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A9A9A9"/>
      </left>
      <right/>
      <top style="thin">
        <color rgb="FFA9A9A9"/>
      </top>
      <bottom/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hair">
        <color rgb="FF595959"/>
      </right>
      <top style="thin">
        <color rgb="FF000000"/>
      </top>
      <bottom style="hair">
        <color rgb="FF595959"/>
      </bottom>
      <diagonal/>
    </border>
    <border>
      <left style="hair">
        <color rgb="FF595959"/>
      </left>
      <right style="hair">
        <color rgb="FF595959"/>
      </right>
      <top style="thin">
        <color rgb="FF000000"/>
      </top>
      <bottom style="hair">
        <color rgb="FF595959"/>
      </bottom>
      <diagonal/>
    </border>
    <border>
      <left style="hair">
        <color rgb="FF595959"/>
      </left>
      <right style="thin">
        <color rgb="FF000000"/>
      </right>
      <top style="thin">
        <color rgb="FF000000"/>
      </top>
      <bottom style="hair">
        <color rgb="FF59595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595959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hair">
        <color rgb="FF595959"/>
      </right>
      <top style="hair">
        <color rgb="FF595959"/>
      </top>
      <bottom style="hair">
        <color rgb="FF595959"/>
      </bottom>
      <diagonal/>
    </border>
    <border>
      <left style="hair">
        <color rgb="FF595959"/>
      </left>
      <right style="hair">
        <color rgb="FF595959"/>
      </right>
      <top style="hair">
        <color rgb="FF595959"/>
      </top>
      <bottom style="hair">
        <color rgb="FF595959"/>
      </bottom>
      <diagonal/>
    </border>
    <border>
      <left style="hair">
        <color rgb="FF595959"/>
      </left>
      <right style="thin">
        <color rgb="FF000000"/>
      </right>
      <top style="hair">
        <color rgb="FF595959"/>
      </top>
      <bottom style="hair">
        <color rgb="FF595959"/>
      </bottom>
      <diagonal/>
    </border>
    <border>
      <left/>
      <right style="thin">
        <color rgb="FF000000"/>
      </right>
      <top style="hair">
        <color rgb="FF595959"/>
      </top>
      <bottom style="hair">
        <color rgb="FF595959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hair">
        <color rgb="FF595959"/>
      </right>
      <top style="hair">
        <color rgb="FF595959"/>
      </top>
      <bottom style="thin">
        <color rgb="FF000000"/>
      </bottom>
      <diagonal/>
    </border>
    <border>
      <left style="hair">
        <color rgb="FF595959"/>
      </left>
      <right style="hair">
        <color rgb="FF595959"/>
      </right>
      <top style="hair">
        <color rgb="FF595959"/>
      </top>
      <bottom style="thin">
        <color rgb="FF000000"/>
      </bottom>
      <diagonal/>
    </border>
    <border>
      <left style="hair">
        <color rgb="FF595959"/>
      </left>
      <right style="thin">
        <color rgb="FF000000"/>
      </right>
      <top style="hair">
        <color rgb="FF595959"/>
      </top>
      <bottom style="thin">
        <color rgb="FF000000"/>
      </bottom>
      <diagonal/>
    </border>
    <border>
      <left/>
      <right style="thin">
        <color rgb="FF000000"/>
      </right>
      <top style="hair">
        <color rgb="FF595959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7F7F7F"/>
      </bottom>
      <diagonal/>
    </border>
    <border>
      <left style="thin">
        <color rgb="FF000000"/>
      </left>
      <right style="thin">
        <color rgb="FF000000"/>
      </right>
      <top style="hair">
        <color rgb="FF7F7F7F"/>
      </top>
      <bottom style="hair">
        <color rgb="FF7F7F7F"/>
      </bottom>
      <diagonal/>
    </border>
    <border>
      <left style="thin">
        <color rgb="FF000000"/>
      </left>
      <right style="thin">
        <color rgb="FF000000"/>
      </right>
      <top style="hair">
        <color rgb="FF7F7F7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hair">
        <color rgb="FF595959"/>
      </right>
      <top style="hair">
        <color rgb="FF595959"/>
      </top>
      <bottom style="hair">
        <color rgb="FF595959"/>
      </bottom>
      <diagonal/>
    </border>
    <border>
      <left style="thin">
        <color rgb="FF000000"/>
      </left>
      <right style="hair">
        <color rgb="FF595959"/>
      </right>
      <top/>
      <bottom style="hair">
        <color rgb="FF595959"/>
      </bottom>
      <diagonal/>
    </border>
    <border>
      <left/>
      <right style="hair">
        <color rgb="FF595959"/>
      </right>
      <top style="hair">
        <color rgb="FF595959"/>
      </top>
      <bottom style="thin">
        <color rgb="FF000000"/>
      </bottom>
      <diagonal/>
    </border>
    <border>
      <left/>
      <right style="hair">
        <color rgb="FF595959"/>
      </right>
      <top/>
      <bottom style="hair">
        <color rgb="FF595959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hair">
        <color rgb="FF595959"/>
      </right>
      <top style="hair">
        <color rgb="FF595959"/>
      </top>
      <bottom style="medium">
        <color indexed="64"/>
      </bottom>
      <diagonal/>
    </border>
    <border>
      <left style="hair">
        <color rgb="FF595959"/>
      </left>
      <right style="hair">
        <color rgb="FF595959"/>
      </right>
      <top style="hair">
        <color rgb="FF595959"/>
      </top>
      <bottom style="medium">
        <color indexed="64"/>
      </bottom>
      <diagonal/>
    </border>
    <border>
      <left style="hair">
        <color rgb="FF595959"/>
      </left>
      <right style="thin">
        <color rgb="FF000000"/>
      </right>
      <top style="hair">
        <color rgb="FF59595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rgb="FF595959"/>
      </left>
      <right style="hair">
        <color rgb="FF595959"/>
      </right>
      <top/>
      <bottom style="hair">
        <color rgb="FF595959"/>
      </bottom>
      <diagonal/>
    </border>
    <border>
      <left style="hair">
        <color rgb="FF595959"/>
      </left>
      <right style="thin">
        <color rgb="FF000000"/>
      </right>
      <top/>
      <bottom style="hair">
        <color rgb="FF595959"/>
      </bottom>
      <diagonal/>
    </border>
    <border>
      <left/>
      <right style="thin">
        <color rgb="FF000000"/>
      </right>
      <top/>
      <bottom style="hair">
        <color rgb="FF595959"/>
      </bottom>
      <diagonal/>
    </border>
    <border>
      <left/>
      <right style="hair">
        <color rgb="FF595959"/>
      </right>
      <top style="thin">
        <color rgb="FF000000"/>
      </top>
      <bottom style="hair">
        <color rgb="FF595959"/>
      </bottom>
      <diagonal/>
    </border>
    <border>
      <left/>
      <right style="hair">
        <color rgb="FF595959"/>
      </right>
      <top style="hair">
        <color rgb="FF59595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hair">
        <color rgb="FF7F7F7F"/>
      </bottom>
      <diagonal/>
    </border>
    <border>
      <left/>
      <right style="thin">
        <color rgb="FF000000"/>
      </right>
      <top style="hair">
        <color rgb="FF595959"/>
      </top>
      <bottom style="medium">
        <color indexed="64"/>
      </bottom>
      <diagonal/>
    </border>
  </borders>
  <cellStyleXfs count="2">
    <xf numFmtId="0" fontId="0" fillId="0" borderId="0"/>
    <xf numFmtId="0" fontId="1" fillId="0" borderId="4"/>
  </cellStyleXfs>
  <cellXfs count="315">
    <xf numFmtId="0" fontId="0" fillId="0" borderId="0" xfId="0" applyFont="1" applyAlignment="1"/>
    <xf numFmtId="0" fontId="5" fillId="2" borderId="2" xfId="0" applyFont="1" applyFill="1" applyBorder="1" applyAlignment="1">
      <alignment horizontal="center" vertical="center" wrapText="1" readingOrder="1"/>
    </xf>
    <xf numFmtId="0" fontId="5" fillId="2" borderId="8" xfId="0" applyFont="1" applyFill="1" applyBorder="1" applyAlignment="1">
      <alignment horizontal="center" vertical="center" wrapText="1" readingOrder="1"/>
    </xf>
    <xf numFmtId="0" fontId="5" fillId="2" borderId="9" xfId="0" applyFont="1" applyFill="1" applyBorder="1" applyAlignment="1">
      <alignment horizontal="center" vertical="center" wrapText="1" readingOrder="1"/>
    </xf>
    <xf numFmtId="0" fontId="5" fillId="2" borderId="10" xfId="0" applyFont="1" applyFill="1" applyBorder="1" applyAlignment="1">
      <alignment horizontal="center" vertical="center" wrapText="1" readingOrder="1"/>
    </xf>
    <xf numFmtId="0" fontId="5" fillId="2" borderId="11" xfId="0" applyFont="1" applyFill="1" applyBorder="1" applyAlignment="1">
      <alignment horizontal="center" vertical="center" wrapText="1" readingOrder="1"/>
    </xf>
    <xf numFmtId="0" fontId="5" fillId="2" borderId="12" xfId="0" applyFont="1" applyFill="1" applyBorder="1" applyAlignment="1">
      <alignment horizontal="center" vertical="center" wrapText="1" readingOrder="1"/>
    </xf>
    <xf numFmtId="0" fontId="7" fillId="0" borderId="8" xfId="0" applyFont="1" applyBorder="1" applyAlignment="1">
      <alignment horizontal="center" vertical="center" wrapText="1" readingOrder="1"/>
    </xf>
    <xf numFmtId="0" fontId="7" fillId="0" borderId="8" xfId="0" applyFont="1" applyBorder="1" applyAlignment="1">
      <alignment horizontal="left" vertical="center" wrapText="1" readingOrder="1"/>
    </xf>
    <xf numFmtId="0" fontId="7" fillId="0" borderId="6" xfId="0" applyFont="1" applyBorder="1" applyAlignment="1">
      <alignment horizontal="center" vertical="center" wrapText="1" readingOrder="1"/>
    </xf>
    <xf numFmtId="0" fontId="3" fillId="0" borderId="13" xfId="0" applyFont="1" applyBorder="1"/>
    <xf numFmtId="0" fontId="3" fillId="0" borderId="0" xfId="0" applyFont="1"/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1" fillId="0" borderId="0" xfId="0" applyFont="1"/>
    <xf numFmtId="0" fontId="12" fillId="0" borderId="0" xfId="0" applyFont="1"/>
    <xf numFmtId="0" fontId="13" fillId="0" borderId="0" xfId="0" applyFont="1"/>
    <xf numFmtId="49" fontId="13" fillId="0" borderId="0" xfId="0" applyNumberFormat="1" applyFont="1" applyAlignment="1">
      <alignment horizontal="center"/>
    </xf>
    <xf numFmtId="0" fontId="8" fillId="0" borderId="15" xfId="0" applyFont="1" applyBorder="1" applyAlignment="1">
      <alignment vertical="center"/>
    </xf>
    <xf numFmtId="0" fontId="8" fillId="0" borderId="16" xfId="0" applyFont="1" applyBorder="1" applyAlignment="1">
      <alignment vertical="center"/>
    </xf>
    <xf numFmtId="0" fontId="13" fillId="0" borderId="16" xfId="0" applyFont="1" applyBorder="1" applyAlignment="1">
      <alignment horizontal="right" vertical="center"/>
    </xf>
    <xf numFmtId="0" fontId="8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8" fillId="0" borderId="25" xfId="0" applyFont="1" applyBorder="1" applyAlignment="1">
      <alignment vertical="center"/>
    </xf>
    <xf numFmtId="0" fontId="16" fillId="0" borderId="26" xfId="0" applyFont="1" applyBorder="1" applyAlignment="1">
      <alignment vertical="center"/>
    </xf>
    <xf numFmtId="0" fontId="8" fillId="4" borderId="27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8" fillId="0" borderId="30" xfId="0" applyFont="1" applyBorder="1" applyAlignment="1">
      <alignment vertical="center"/>
    </xf>
    <xf numFmtId="0" fontId="16" fillId="0" borderId="31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8" fillId="4" borderId="32" xfId="0" applyFont="1" applyFill="1" applyBorder="1" applyAlignment="1">
      <alignment horizontal="center" vertical="center"/>
    </xf>
    <xf numFmtId="0" fontId="8" fillId="4" borderId="33" xfId="0" applyFont="1" applyFill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13" fillId="0" borderId="0" xfId="0" applyFont="1" applyAlignment="1">
      <alignment vertical="center"/>
    </xf>
    <xf numFmtId="0" fontId="13" fillId="0" borderId="35" xfId="0" applyFont="1" applyBorder="1" applyAlignment="1">
      <alignment horizontal="left" vertical="center"/>
    </xf>
    <xf numFmtId="0" fontId="13" fillId="0" borderId="36" xfId="0" applyFont="1" applyBorder="1" applyAlignment="1">
      <alignment horizontal="left" vertical="center"/>
    </xf>
    <xf numFmtId="0" fontId="8" fillId="0" borderId="37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1" fontId="8" fillId="0" borderId="37" xfId="0" applyNumberFormat="1" applyFont="1" applyBorder="1" applyAlignment="1">
      <alignment horizontal="center" vertical="center"/>
    </xf>
    <xf numFmtId="0" fontId="8" fillId="5" borderId="38" xfId="0" applyFont="1" applyFill="1" applyBorder="1" applyAlignment="1">
      <alignment horizontal="right" vertical="center"/>
    </xf>
    <xf numFmtId="0" fontId="17" fillId="0" borderId="0" xfId="0" applyFont="1"/>
    <xf numFmtId="0" fontId="8" fillId="0" borderId="38" xfId="0" applyFont="1" applyBorder="1"/>
    <xf numFmtId="0" fontId="14" fillId="3" borderId="39" xfId="0" applyFont="1" applyFill="1" applyBorder="1" applyAlignment="1">
      <alignment horizontal="center" vertical="center"/>
    </xf>
    <xf numFmtId="0" fontId="14" fillId="3" borderId="39" xfId="0" applyFont="1" applyFill="1" applyBorder="1" applyAlignment="1">
      <alignment horizontal="center" vertical="center" wrapText="1"/>
    </xf>
    <xf numFmtId="0" fontId="14" fillId="3" borderId="39" xfId="0" applyFont="1" applyFill="1" applyBorder="1" applyAlignment="1">
      <alignment vertical="center"/>
    </xf>
    <xf numFmtId="0" fontId="14" fillId="6" borderId="13" xfId="0" applyFont="1" applyFill="1" applyBorder="1" applyAlignment="1">
      <alignment horizontal="center" vertical="center"/>
    </xf>
    <xf numFmtId="0" fontId="8" fillId="7" borderId="13" xfId="0" applyFont="1" applyFill="1" applyBorder="1" applyAlignment="1">
      <alignment horizontal="center" vertical="center"/>
    </xf>
    <xf numFmtId="0" fontId="8" fillId="7" borderId="13" xfId="0" applyFont="1" applyFill="1" applyBorder="1" applyAlignment="1">
      <alignment horizontal="left" vertical="center"/>
    </xf>
    <xf numFmtId="0" fontId="8" fillId="0" borderId="40" xfId="0" applyFont="1" applyBorder="1" applyAlignment="1">
      <alignment horizontal="right" vertical="center"/>
    </xf>
    <xf numFmtId="0" fontId="8" fillId="0" borderId="41" xfId="0" applyFont="1" applyBorder="1" applyAlignment="1">
      <alignment vertical="center"/>
    </xf>
    <xf numFmtId="164" fontId="8" fillId="0" borderId="13" xfId="0" applyNumberFormat="1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49" fontId="18" fillId="4" borderId="13" xfId="0" applyNumberFormat="1" applyFont="1" applyFill="1" applyBorder="1" applyAlignment="1">
      <alignment horizontal="center"/>
    </xf>
    <xf numFmtId="49" fontId="18" fillId="4" borderId="13" xfId="0" applyNumberFormat="1" applyFont="1" applyFill="1" applyBorder="1"/>
    <xf numFmtId="0" fontId="19" fillId="3" borderId="13" xfId="0" applyFont="1" applyFill="1" applyBorder="1" applyAlignment="1">
      <alignment horizontal="center" vertical="center"/>
    </xf>
    <xf numFmtId="0" fontId="19" fillId="3" borderId="13" xfId="0" applyFont="1" applyFill="1" applyBorder="1" applyAlignment="1">
      <alignment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4" fillId="3" borderId="13" xfId="0" applyFont="1" applyFill="1" applyBorder="1" applyAlignment="1">
      <alignment horizontal="center" vertical="center"/>
    </xf>
    <xf numFmtId="0" fontId="14" fillId="3" borderId="43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vertical="center"/>
    </xf>
    <xf numFmtId="0" fontId="8" fillId="4" borderId="45" xfId="0" applyFont="1" applyFill="1" applyBorder="1" applyAlignment="1">
      <alignment vertical="center"/>
    </xf>
    <xf numFmtId="0" fontId="8" fillId="4" borderId="43" xfId="0" applyFont="1" applyFill="1" applyBorder="1" applyAlignment="1">
      <alignment horizontal="right" vertical="center"/>
    </xf>
    <xf numFmtId="0" fontId="8" fillId="4" borderId="46" xfId="0" applyFont="1" applyFill="1" applyBorder="1" applyAlignment="1">
      <alignment vertical="center"/>
    </xf>
    <xf numFmtId="0" fontId="2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165" fontId="25" fillId="0" borderId="0" xfId="0" applyNumberFormat="1" applyFont="1" applyAlignment="1">
      <alignment horizontal="left"/>
    </xf>
    <xf numFmtId="0" fontId="26" fillId="0" borderId="0" xfId="0" applyFont="1" applyAlignment="1">
      <alignment horizontal="center"/>
    </xf>
    <xf numFmtId="0" fontId="8" fillId="0" borderId="0" xfId="0" applyFont="1" applyAlignment="1">
      <alignment vertical="center" wrapText="1"/>
    </xf>
    <xf numFmtId="0" fontId="14" fillId="3" borderId="48" xfId="0" applyFont="1" applyFill="1" applyBorder="1" applyAlignment="1">
      <alignment horizontal="center" vertical="center" wrapText="1"/>
    </xf>
    <xf numFmtId="0" fontId="14" fillId="3" borderId="32" xfId="0" applyFont="1" applyFill="1" applyBorder="1" applyAlignment="1">
      <alignment horizontal="center" vertical="center" wrapText="1"/>
    </xf>
    <xf numFmtId="0" fontId="14" fillId="3" borderId="49" xfId="0" applyFont="1" applyFill="1" applyBorder="1" applyAlignment="1">
      <alignment horizontal="center" vertical="center" wrapText="1"/>
    </xf>
    <xf numFmtId="0" fontId="14" fillId="3" borderId="50" xfId="0" applyFont="1" applyFill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19" xfId="0" applyFont="1" applyBorder="1" applyAlignment="1">
      <alignment vertical="center" wrapText="1"/>
    </xf>
    <xf numFmtId="0" fontId="8" fillId="4" borderId="51" xfId="0" applyFont="1" applyFill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8" fillId="0" borderId="34" xfId="0" applyFont="1" applyBorder="1" applyAlignment="1">
      <alignment vertical="center" wrapText="1"/>
    </xf>
    <xf numFmtId="0" fontId="8" fillId="4" borderId="52" xfId="0" applyFont="1" applyFill="1" applyBorder="1" applyAlignment="1">
      <alignment horizontal="center" vertical="center" wrapText="1"/>
    </xf>
    <xf numFmtId="0" fontId="27" fillId="0" borderId="54" xfId="0" applyFont="1" applyBorder="1" applyAlignment="1">
      <alignment horizontal="center" vertical="center" wrapText="1"/>
    </xf>
    <xf numFmtId="0" fontId="8" fillId="0" borderId="52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27" fillId="0" borderId="55" xfId="0" applyFont="1" applyBorder="1" applyAlignment="1">
      <alignment horizontal="center" vertical="center" wrapText="1"/>
    </xf>
    <xf numFmtId="0" fontId="8" fillId="0" borderId="56" xfId="0" applyFont="1" applyBorder="1" applyAlignment="1">
      <alignment horizontal="center" vertical="center" wrapText="1"/>
    </xf>
    <xf numFmtId="0" fontId="13" fillId="0" borderId="57" xfId="0" applyFont="1" applyBorder="1" applyAlignment="1">
      <alignment horizontal="center" vertical="center" wrapText="1"/>
    </xf>
    <xf numFmtId="0" fontId="14" fillId="3" borderId="38" xfId="0" applyFont="1" applyFill="1" applyBorder="1" applyAlignment="1">
      <alignment vertical="center" wrapText="1"/>
    </xf>
    <xf numFmtId="0" fontId="14" fillId="3" borderId="58" xfId="0" applyFont="1" applyFill="1" applyBorder="1" applyAlignment="1">
      <alignment horizontal="center" vertical="center" wrapText="1"/>
    </xf>
    <xf numFmtId="0" fontId="14" fillId="3" borderId="37" xfId="0" applyFont="1" applyFill="1" applyBorder="1" applyAlignment="1">
      <alignment horizontal="center" vertical="center" wrapText="1"/>
    </xf>
    <xf numFmtId="0" fontId="14" fillId="3" borderId="59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3" fillId="0" borderId="13" xfId="0" applyFont="1" applyBorder="1" applyAlignment="1">
      <alignment vertical="center" wrapText="1"/>
    </xf>
    <xf numFmtId="0" fontId="28" fillId="0" borderId="0" xfId="0" applyFont="1" applyAlignment="1">
      <alignment vertical="center"/>
    </xf>
    <xf numFmtId="0" fontId="8" fillId="4" borderId="60" xfId="0" applyFont="1" applyFill="1" applyBorder="1" applyAlignment="1">
      <alignment vertical="center"/>
    </xf>
    <xf numFmtId="0" fontId="8" fillId="4" borderId="1" xfId="0" applyFont="1" applyFill="1" applyBorder="1" applyAlignment="1">
      <alignment vertical="center"/>
    </xf>
    <xf numFmtId="0" fontId="8" fillId="4" borderId="61" xfId="0" applyFont="1" applyFill="1" applyBorder="1" applyAlignment="1">
      <alignment vertical="center"/>
    </xf>
    <xf numFmtId="0" fontId="8" fillId="4" borderId="62" xfId="0" applyFont="1" applyFill="1" applyBorder="1" applyAlignment="1">
      <alignment vertical="center"/>
    </xf>
    <xf numFmtId="0" fontId="8" fillId="4" borderId="63" xfId="0" applyFont="1" applyFill="1" applyBorder="1" applyAlignment="1">
      <alignment vertical="center"/>
    </xf>
    <xf numFmtId="0" fontId="8" fillId="4" borderId="64" xfId="0" applyFont="1" applyFill="1" applyBorder="1" applyAlignment="1">
      <alignment vertical="center"/>
    </xf>
    <xf numFmtId="0" fontId="13" fillId="4" borderId="65" xfId="0" applyFont="1" applyFill="1" applyBorder="1" applyAlignment="1">
      <alignment horizontal="center" vertical="center"/>
    </xf>
    <xf numFmtId="0" fontId="14" fillId="3" borderId="66" xfId="0" applyFont="1" applyFill="1" applyBorder="1" applyAlignment="1">
      <alignment vertical="center"/>
    </xf>
    <xf numFmtId="0" fontId="14" fillId="3" borderId="67" xfId="0" applyFont="1" applyFill="1" applyBorder="1" applyAlignment="1">
      <alignment vertical="center"/>
    </xf>
    <xf numFmtId="0" fontId="29" fillId="0" borderId="0" xfId="0" applyFont="1" applyAlignment="1">
      <alignment horizontal="center" vertical="center"/>
    </xf>
    <xf numFmtId="0" fontId="30" fillId="0" borderId="0" xfId="0" applyFont="1"/>
    <xf numFmtId="0" fontId="8" fillId="0" borderId="68" xfId="0" applyFont="1" applyBorder="1" applyAlignment="1">
      <alignment horizontal="center" vertical="center" wrapText="1"/>
    </xf>
    <xf numFmtId="0" fontId="8" fillId="0" borderId="13" xfId="0" applyFont="1" applyBorder="1" applyAlignment="1">
      <alignment vertical="center" wrapText="1"/>
    </xf>
    <xf numFmtId="0" fontId="8" fillId="4" borderId="69" xfId="0" applyFont="1" applyFill="1" applyBorder="1" applyAlignment="1">
      <alignment vertical="center" wrapText="1"/>
    </xf>
    <xf numFmtId="0" fontId="8" fillId="0" borderId="70" xfId="0" applyFont="1" applyBorder="1" applyAlignment="1">
      <alignment horizontal="center" vertical="center" wrapText="1"/>
    </xf>
    <xf numFmtId="0" fontId="8" fillId="4" borderId="70" xfId="0" applyFont="1" applyFill="1" applyBorder="1" applyAlignment="1">
      <alignment vertical="center" wrapText="1"/>
    </xf>
    <xf numFmtId="0" fontId="31" fillId="0" borderId="0" xfId="0" applyFont="1"/>
    <xf numFmtId="0" fontId="23" fillId="0" borderId="0" xfId="0" applyFont="1"/>
    <xf numFmtId="165" fontId="8" fillId="0" borderId="0" xfId="0" applyNumberFormat="1" applyFont="1" applyAlignment="1">
      <alignment horizontal="left"/>
    </xf>
    <xf numFmtId="0" fontId="14" fillId="3" borderId="13" xfId="0" applyFont="1" applyFill="1" applyBorder="1" applyAlignment="1">
      <alignment horizontal="center"/>
    </xf>
    <xf numFmtId="0" fontId="8" fillId="0" borderId="76" xfId="0" applyFont="1" applyBorder="1"/>
    <xf numFmtId="0" fontId="8" fillId="4" borderId="77" xfId="0" applyFont="1" applyFill="1" applyBorder="1" applyAlignment="1">
      <alignment horizontal="center" vertical="center"/>
    </xf>
    <xf numFmtId="0" fontId="8" fillId="4" borderId="78" xfId="0" applyFont="1" applyFill="1" applyBorder="1" applyAlignment="1">
      <alignment horizontal="center" vertical="center"/>
    </xf>
    <xf numFmtId="0" fontId="8" fillId="4" borderId="79" xfId="0" applyFont="1" applyFill="1" applyBorder="1" applyAlignment="1">
      <alignment horizontal="center" vertical="center"/>
    </xf>
    <xf numFmtId="0" fontId="13" fillId="8" borderId="80" xfId="0" applyFont="1" applyFill="1" applyBorder="1" applyAlignment="1">
      <alignment horizontal="center" vertical="center"/>
    </xf>
    <xf numFmtId="0" fontId="8" fillId="4" borderId="81" xfId="0" applyFont="1" applyFill="1" applyBorder="1"/>
    <xf numFmtId="0" fontId="8" fillId="0" borderId="82" xfId="0" applyFont="1" applyBorder="1"/>
    <xf numFmtId="0" fontId="8" fillId="0" borderId="83" xfId="0" applyFont="1" applyBorder="1" applyAlignment="1">
      <alignment horizontal="left"/>
    </xf>
    <xf numFmtId="0" fontId="8" fillId="4" borderId="84" xfId="0" applyFont="1" applyFill="1" applyBorder="1" applyAlignment="1">
      <alignment horizontal="center" vertical="center"/>
    </xf>
    <xf numFmtId="0" fontId="8" fillId="4" borderId="85" xfId="0" applyFont="1" applyFill="1" applyBorder="1" applyAlignment="1">
      <alignment horizontal="center" vertical="center"/>
    </xf>
    <xf numFmtId="0" fontId="8" fillId="4" borderId="86" xfId="0" applyFont="1" applyFill="1" applyBorder="1" applyAlignment="1">
      <alignment horizontal="center" vertical="center"/>
    </xf>
    <xf numFmtId="0" fontId="8" fillId="4" borderId="87" xfId="0" applyFont="1" applyFill="1" applyBorder="1"/>
    <xf numFmtId="0" fontId="8" fillId="4" borderId="61" xfId="0" applyFont="1" applyFill="1" applyBorder="1" applyAlignment="1">
      <alignment horizontal="left"/>
    </xf>
    <xf numFmtId="0" fontId="32" fillId="0" borderId="89" xfId="0" applyFont="1" applyBorder="1"/>
    <xf numFmtId="0" fontId="8" fillId="4" borderId="90" xfId="0" applyFont="1" applyFill="1" applyBorder="1" applyAlignment="1">
      <alignment horizontal="center" vertical="center"/>
    </xf>
    <xf numFmtId="0" fontId="8" fillId="4" borderId="91" xfId="0" applyFont="1" applyFill="1" applyBorder="1" applyAlignment="1">
      <alignment horizontal="center" vertical="center"/>
    </xf>
    <xf numFmtId="0" fontId="8" fillId="4" borderId="92" xfId="0" applyFont="1" applyFill="1" applyBorder="1" applyAlignment="1">
      <alignment horizontal="center" vertical="center"/>
    </xf>
    <xf numFmtId="0" fontId="8" fillId="4" borderId="93" xfId="0" applyFont="1" applyFill="1" applyBorder="1"/>
    <xf numFmtId="0" fontId="13" fillId="0" borderId="94" xfId="0" applyFont="1" applyBorder="1" applyAlignment="1">
      <alignment horizontal="center" vertical="center"/>
    </xf>
    <xf numFmtId="0" fontId="13" fillId="0" borderId="95" xfId="0" applyFont="1" applyBorder="1" applyAlignment="1">
      <alignment horizontal="center" vertical="center"/>
    </xf>
    <xf numFmtId="0" fontId="13" fillId="0" borderId="96" xfId="0" applyFont="1" applyBorder="1" applyAlignment="1">
      <alignment horizontal="center" vertical="center"/>
    </xf>
    <xf numFmtId="0" fontId="20" fillId="4" borderId="61" xfId="0" applyFont="1" applyFill="1" applyBorder="1" applyAlignment="1">
      <alignment horizontal="left" vertical="top" wrapText="1"/>
    </xf>
    <xf numFmtId="0" fontId="33" fillId="3" borderId="43" xfId="0" applyFont="1" applyFill="1" applyBorder="1" applyAlignment="1">
      <alignment horizontal="center" vertical="center"/>
    </xf>
    <xf numFmtId="0" fontId="34" fillId="0" borderId="0" xfId="0" applyFont="1" applyAlignment="1">
      <alignment horizontal="right"/>
    </xf>
    <xf numFmtId="0" fontId="36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29" fillId="0" borderId="0" xfId="0" applyFont="1"/>
    <xf numFmtId="0" fontId="29" fillId="0" borderId="0" xfId="0" applyFont="1" applyAlignment="1">
      <alignment horizontal="right"/>
    </xf>
    <xf numFmtId="0" fontId="23" fillId="0" borderId="99" xfId="0" applyFont="1" applyBorder="1" applyAlignment="1">
      <alignment vertical="center"/>
    </xf>
    <xf numFmtId="0" fontId="31" fillId="0" borderId="99" xfId="0" applyFont="1" applyBorder="1" applyAlignment="1">
      <alignment vertical="center"/>
    </xf>
    <xf numFmtId="0" fontId="19" fillId="3" borderId="100" xfId="0" applyFont="1" applyFill="1" applyBorder="1" applyAlignment="1">
      <alignment vertical="center"/>
    </xf>
    <xf numFmtId="0" fontId="33" fillId="3" borderId="100" xfId="0" applyFont="1" applyFill="1" applyBorder="1" applyAlignment="1">
      <alignment vertical="center"/>
    </xf>
    <xf numFmtId="0" fontId="37" fillId="0" borderId="0" xfId="0" applyFont="1"/>
    <xf numFmtId="0" fontId="0" fillId="0" borderId="0" xfId="0" applyFont="1" applyAlignment="1"/>
    <xf numFmtId="0" fontId="8" fillId="7" borderId="57" xfId="0" applyFont="1" applyFill="1" applyBorder="1" applyAlignment="1">
      <alignment horizontal="center" vertical="center"/>
    </xf>
    <xf numFmtId="0" fontId="4" fillId="9" borderId="101" xfId="0" applyFont="1" applyFill="1" applyBorder="1" applyAlignment="1">
      <alignment horizontal="center"/>
    </xf>
    <xf numFmtId="0" fontId="8" fillId="4" borderId="102" xfId="0" applyFont="1" applyFill="1" applyBorder="1" applyAlignment="1">
      <alignment horizontal="center" vertical="center" wrapText="1"/>
    </xf>
    <xf numFmtId="0" fontId="27" fillId="0" borderId="103" xfId="0" applyFont="1" applyBorder="1" applyAlignment="1">
      <alignment horizontal="center" vertical="center" wrapText="1"/>
    </xf>
    <xf numFmtId="0" fontId="8" fillId="0" borderId="102" xfId="0" applyFont="1" applyBorder="1" applyAlignment="1">
      <alignment horizontal="center" vertical="center" wrapText="1"/>
    </xf>
    <xf numFmtId="0" fontId="8" fillId="4" borderId="75" xfId="0" applyFont="1" applyFill="1" applyBorder="1" applyAlignment="1">
      <alignment horizontal="center" vertical="center" wrapText="1"/>
    </xf>
    <xf numFmtId="0" fontId="8" fillId="0" borderId="101" xfId="0" applyFont="1" applyBorder="1" applyAlignment="1">
      <alignment horizontal="center" vertical="center" wrapText="1"/>
    </xf>
    <xf numFmtId="0" fontId="8" fillId="0" borderId="101" xfId="0" applyFont="1" applyBorder="1" applyAlignment="1">
      <alignment vertical="center" wrapText="1"/>
    </xf>
    <xf numFmtId="0" fontId="8" fillId="4" borderId="67" xfId="0" applyFont="1" applyFill="1" applyBorder="1" applyAlignment="1">
      <alignment horizontal="center" vertical="center" wrapText="1"/>
    </xf>
    <xf numFmtId="0" fontId="14" fillId="3" borderId="55" xfId="0" applyFont="1" applyFill="1" applyBorder="1" applyAlignment="1">
      <alignment horizontal="center" vertical="center" wrapText="1"/>
    </xf>
    <xf numFmtId="0" fontId="27" fillId="0" borderId="101" xfId="0" applyFont="1" applyBorder="1" applyAlignment="1">
      <alignment horizontal="center" vertical="center" wrapText="1"/>
    </xf>
    <xf numFmtId="0" fontId="14" fillId="3" borderId="106" xfId="0" applyFont="1" applyFill="1" applyBorder="1" applyAlignment="1">
      <alignment horizontal="center" vertical="center" wrapText="1"/>
    </xf>
    <xf numFmtId="49" fontId="18" fillId="4" borderId="73" xfId="0" applyNumberFormat="1" applyFont="1" applyFill="1" applyBorder="1" applyAlignment="1">
      <alignment horizontal="center"/>
    </xf>
    <xf numFmtId="0" fontId="3" fillId="11" borderId="101" xfId="0" applyFont="1" applyFill="1" applyBorder="1"/>
    <xf numFmtId="0" fontId="0" fillId="0" borderId="0" xfId="0"/>
    <xf numFmtId="0" fontId="0" fillId="0" borderId="0" xfId="0" applyFont="1" applyAlignment="1"/>
    <xf numFmtId="0" fontId="6" fillId="0" borderId="4" xfId="0" applyFont="1" applyBorder="1"/>
    <xf numFmtId="0" fontId="0" fillId="0" borderId="0" xfId="0" applyFont="1" applyAlignment="1"/>
    <xf numFmtId="0" fontId="6" fillId="0" borderId="97" xfId="0" applyFont="1" applyBorder="1"/>
    <xf numFmtId="0" fontId="8" fillId="7" borderId="43" xfId="0" applyFont="1" applyFill="1" applyBorder="1" applyAlignment="1">
      <alignment horizontal="center" vertical="center"/>
    </xf>
    <xf numFmtId="0" fontId="14" fillId="3" borderId="43" xfId="0" applyFont="1" applyFill="1" applyBorder="1" applyAlignment="1">
      <alignment horizontal="center" vertical="center" wrapText="1"/>
    </xf>
    <xf numFmtId="0" fontId="8" fillId="4" borderId="98" xfId="0" applyFont="1" applyFill="1" applyBorder="1" applyAlignment="1">
      <alignment vertical="center"/>
    </xf>
    <xf numFmtId="0" fontId="42" fillId="0" borderId="101" xfId="0" applyNumberFormat="1" applyFont="1" applyBorder="1" applyAlignment="1" applyProtection="1">
      <alignment vertical="center"/>
      <protection locked="0"/>
    </xf>
    <xf numFmtId="0" fontId="40" fillId="7" borderId="13" xfId="0" applyFont="1" applyFill="1" applyBorder="1" applyAlignment="1">
      <alignment horizontal="left" vertical="center"/>
    </xf>
    <xf numFmtId="0" fontId="40" fillId="7" borderId="13" xfId="0" applyFont="1" applyFill="1" applyBorder="1" applyAlignment="1">
      <alignment horizontal="center" vertical="center"/>
    </xf>
    <xf numFmtId="0" fontId="41" fillId="11" borderId="101" xfId="0" applyFont="1" applyFill="1" applyBorder="1"/>
    <xf numFmtId="0" fontId="41" fillId="12" borderId="101" xfId="0" applyFont="1" applyFill="1" applyBorder="1"/>
    <xf numFmtId="49" fontId="41" fillId="10" borderId="73" xfId="0" applyNumberFormat="1" applyFont="1" applyFill="1" applyBorder="1" applyAlignment="1">
      <alignment horizontal="left"/>
    </xf>
    <xf numFmtId="49" fontId="41" fillId="10" borderId="97" xfId="0" applyNumberFormat="1" applyFont="1" applyFill="1" applyBorder="1" applyAlignment="1">
      <alignment horizontal="left"/>
    </xf>
    <xf numFmtId="0" fontId="8" fillId="4" borderId="111" xfId="0" applyFont="1" applyFill="1" applyBorder="1" applyAlignment="1">
      <alignment horizontal="center" vertical="center"/>
    </xf>
    <xf numFmtId="0" fontId="8" fillId="4" borderId="112" xfId="0" applyFont="1" applyFill="1" applyBorder="1" applyAlignment="1">
      <alignment horizontal="center" vertical="center"/>
    </xf>
    <xf numFmtId="0" fontId="45" fillId="7" borderId="101" xfId="0" applyFont="1" applyFill="1" applyBorder="1" applyAlignment="1">
      <alignment vertical="center"/>
    </xf>
    <xf numFmtId="0" fontId="8" fillId="4" borderId="113" xfId="0" applyFont="1" applyFill="1" applyBorder="1" applyAlignment="1">
      <alignment horizontal="center" vertical="center"/>
    </xf>
    <xf numFmtId="0" fontId="8" fillId="0" borderId="101" xfId="0" applyFont="1" applyBorder="1" applyAlignment="1">
      <alignment horizontal="left"/>
    </xf>
    <xf numFmtId="0" fontId="8" fillId="4" borderId="101" xfId="0" applyFont="1" applyFill="1" applyBorder="1" applyAlignment="1">
      <alignment horizontal="left"/>
    </xf>
    <xf numFmtId="49" fontId="13" fillId="0" borderId="101" xfId="0" applyNumberFormat="1" applyFont="1" applyBorder="1" applyAlignment="1">
      <alignment horizontal="center"/>
    </xf>
    <xf numFmtId="0" fontId="13" fillId="8" borderId="116" xfId="0" applyFont="1" applyFill="1" applyBorder="1" applyAlignment="1">
      <alignment horizontal="center" vertical="center"/>
    </xf>
    <xf numFmtId="0" fontId="31" fillId="0" borderId="4" xfId="0" applyFont="1" applyBorder="1"/>
    <xf numFmtId="0" fontId="6" fillId="0" borderId="117" xfId="0" applyFont="1" applyBorder="1"/>
    <xf numFmtId="0" fontId="32" fillId="0" borderId="115" xfId="0" applyFont="1" applyBorder="1"/>
    <xf numFmtId="0" fontId="6" fillId="0" borderId="118" xfId="0" applyFont="1" applyBorder="1"/>
    <xf numFmtId="0" fontId="13" fillId="8" borderId="119" xfId="0" applyFont="1" applyFill="1" applyBorder="1" applyAlignment="1">
      <alignment horizontal="center" vertical="center"/>
    </xf>
    <xf numFmtId="0" fontId="31" fillId="0" borderId="118" xfId="0" applyFont="1" applyBorder="1"/>
    <xf numFmtId="0" fontId="8" fillId="4" borderId="120" xfId="0" applyFont="1" applyFill="1" applyBorder="1" applyAlignment="1">
      <alignment horizontal="center" vertical="center"/>
    </xf>
    <xf numFmtId="0" fontId="8" fillId="4" borderId="121" xfId="0" applyFont="1" applyFill="1" applyBorder="1" applyAlignment="1">
      <alignment horizontal="center" vertical="center"/>
    </xf>
    <xf numFmtId="0" fontId="8" fillId="4" borderId="122" xfId="0" applyFont="1" applyFill="1" applyBorder="1" applyAlignment="1">
      <alignment horizontal="center" vertical="center"/>
    </xf>
    <xf numFmtId="0" fontId="3" fillId="11" borderId="123" xfId="0" applyFont="1" applyFill="1" applyBorder="1"/>
    <xf numFmtId="0" fontId="8" fillId="4" borderId="124" xfId="0" applyFont="1" applyFill="1" applyBorder="1" applyAlignment="1">
      <alignment horizontal="center" vertical="center"/>
    </xf>
    <xf numFmtId="0" fontId="8" fillId="4" borderId="125" xfId="0" applyFont="1" applyFill="1" applyBorder="1" applyAlignment="1">
      <alignment horizontal="center" vertical="center"/>
    </xf>
    <xf numFmtId="0" fontId="8" fillId="4" borderId="126" xfId="0" applyFont="1" applyFill="1" applyBorder="1"/>
    <xf numFmtId="0" fontId="8" fillId="0" borderId="4" xfId="0" applyFont="1" applyBorder="1"/>
    <xf numFmtId="0" fontId="0" fillId="0" borderId="4" xfId="0" applyFont="1" applyBorder="1" applyAlignment="1"/>
    <xf numFmtId="0" fontId="0" fillId="0" borderId="118" xfId="0" applyFont="1" applyBorder="1" applyAlignment="1"/>
    <xf numFmtId="0" fontId="8" fillId="4" borderId="114" xfId="0" applyFont="1" applyFill="1" applyBorder="1" applyAlignment="1">
      <alignment horizontal="center" vertical="center"/>
    </xf>
    <xf numFmtId="0" fontId="40" fillId="0" borderId="101" xfId="0" applyFont="1" applyBorder="1" applyAlignment="1">
      <alignment horizontal="left"/>
    </xf>
    <xf numFmtId="0" fontId="8" fillId="4" borderId="127" xfId="0" applyFont="1" applyFill="1" applyBorder="1" applyAlignment="1">
      <alignment horizontal="center" vertical="center"/>
    </xf>
    <xf numFmtId="0" fontId="8" fillId="4" borderId="128" xfId="0" applyFont="1" applyFill="1" applyBorder="1" applyAlignment="1">
      <alignment horizontal="center" vertical="center"/>
    </xf>
    <xf numFmtId="49" fontId="41" fillId="10" borderId="101" xfId="0" applyNumberFormat="1" applyFont="1" applyFill="1" applyBorder="1" applyAlignment="1">
      <alignment horizontal="left"/>
    </xf>
    <xf numFmtId="0" fontId="44" fillId="0" borderId="101" xfId="0" applyFont="1" applyBorder="1"/>
    <xf numFmtId="0" fontId="6" fillId="0" borderId="101" xfId="0" applyFont="1" applyBorder="1"/>
    <xf numFmtId="49" fontId="41" fillId="10" borderId="123" xfId="0" applyNumberFormat="1" applyFont="1" applyFill="1" applyBorder="1" applyAlignment="1">
      <alignment horizontal="left"/>
    </xf>
    <xf numFmtId="0" fontId="46" fillId="0" borderId="101" xfId="0" applyNumberFormat="1" applyFont="1" applyBorder="1" applyAlignment="1" applyProtection="1">
      <alignment vertical="center"/>
      <protection locked="0"/>
    </xf>
    <xf numFmtId="0" fontId="6" fillId="0" borderId="129" xfId="0" applyFont="1" applyBorder="1"/>
    <xf numFmtId="0" fontId="8" fillId="0" borderId="88" xfId="0" applyFont="1" applyBorder="1" applyAlignment="1">
      <alignment horizontal="left"/>
    </xf>
    <xf numFmtId="0" fontId="13" fillId="0" borderId="130" xfId="0" applyFont="1" applyBorder="1" applyAlignment="1">
      <alignment horizontal="center" vertical="center"/>
    </xf>
    <xf numFmtId="0" fontId="8" fillId="4" borderId="131" xfId="0" applyFont="1" applyFill="1" applyBorder="1"/>
    <xf numFmtId="0" fontId="41" fillId="11" borderId="123" xfId="0" applyFont="1" applyFill="1" applyBorder="1"/>
    <xf numFmtId="0" fontId="46" fillId="0" borderId="101" xfId="0" applyFont="1" applyBorder="1" applyAlignment="1" applyProtection="1">
      <alignment vertical="center"/>
      <protection locked="0"/>
    </xf>
    <xf numFmtId="0" fontId="45" fillId="0" borderId="101" xfId="0" applyNumberFormat="1" applyFont="1" applyBorder="1" applyAlignment="1" applyProtection="1">
      <alignment vertical="center"/>
      <protection locked="0"/>
    </xf>
    <xf numFmtId="0" fontId="47" fillId="0" borderId="0" xfId="0" applyFont="1" applyAlignment="1">
      <alignment vertical="center"/>
    </xf>
    <xf numFmtId="0" fontId="13" fillId="8" borderId="57" xfId="0" applyFont="1" applyFill="1" applyBorder="1" applyAlignment="1">
      <alignment horizontal="center" vertical="center"/>
    </xf>
    <xf numFmtId="0" fontId="13" fillId="8" borderId="101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 wrapText="1" readingOrder="1"/>
    </xf>
    <xf numFmtId="0" fontId="6" fillId="0" borderId="7" xfId="0" applyFont="1" applyBorder="1"/>
    <xf numFmtId="0" fontId="5" fillId="2" borderId="3" xfId="0" applyFont="1" applyFill="1" applyBorder="1" applyAlignment="1">
      <alignment horizontal="center" vertical="top" wrapText="1" readingOrder="1"/>
    </xf>
    <xf numFmtId="0" fontId="6" fillId="0" borderId="4" xfId="0" applyFont="1" applyBorder="1"/>
    <xf numFmtId="0" fontId="6" fillId="0" borderId="5" xfId="0" applyFont="1" applyBorder="1"/>
    <xf numFmtId="0" fontId="8" fillId="4" borderId="40" xfId="0" applyFont="1" applyFill="1" applyBorder="1" applyAlignment="1">
      <alignment horizontal="center" vertical="center"/>
    </xf>
    <xf numFmtId="0" fontId="6" fillId="0" borderId="42" xfId="0" applyFont="1" applyBorder="1"/>
    <xf numFmtId="0" fontId="6" fillId="0" borderId="41" xfId="0" applyFont="1" applyBorder="1"/>
    <xf numFmtId="0" fontId="21" fillId="3" borderId="40" xfId="0" applyFont="1" applyFill="1" applyBorder="1" applyAlignment="1">
      <alignment horizontal="center" vertical="center"/>
    </xf>
    <xf numFmtId="0" fontId="19" fillId="3" borderId="40" xfId="0" applyFont="1" applyFill="1" applyBorder="1" applyAlignment="1">
      <alignment horizontal="center" vertical="center"/>
    </xf>
    <xf numFmtId="0" fontId="6" fillId="0" borderId="98" xfId="0" applyFont="1" applyBorder="1"/>
    <xf numFmtId="0" fontId="8" fillId="4" borderId="98" xfId="0" applyFont="1" applyFill="1" applyBorder="1" applyAlignment="1">
      <alignment horizontal="left" vertical="center"/>
    </xf>
    <xf numFmtId="0" fontId="14" fillId="3" borderId="40" xfId="0" applyFont="1" applyFill="1" applyBorder="1" applyAlignment="1">
      <alignment horizontal="center" vertical="center"/>
    </xf>
    <xf numFmtId="0" fontId="8" fillId="4" borderId="98" xfId="0" applyFont="1" applyFill="1" applyBorder="1" applyAlignment="1">
      <alignment horizontal="center" vertical="center"/>
    </xf>
    <xf numFmtId="0" fontId="8" fillId="7" borderId="40" xfId="0" applyFont="1" applyFill="1" applyBorder="1" applyAlignment="1">
      <alignment horizontal="left" vertical="center"/>
    </xf>
    <xf numFmtId="0" fontId="42" fillId="7" borderId="40" xfId="0" applyFont="1" applyFill="1" applyBorder="1" applyAlignment="1">
      <alignment horizontal="left" vertical="center"/>
    </xf>
    <xf numFmtId="0" fontId="43" fillId="0" borderId="41" xfId="0" applyFont="1" applyBorder="1"/>
    <xf numFmtId="0" fontId="42" fillId="0" borderId="107" xfId="0" applyNumberFormat="1" applyFont="1" applyBorder="1" applyAlignment="1" applyProtection="1">
      <alignment horizontal="left" vertical="center"/>
      <protection locked="0"/>
    </xf>
    <xf numFmtId="0" fontId="42" fillId="0" borderId="108" xfId="0" applyNumberFormat="1" applyFont="1" applyBorder="1" applyAlignment="1" applyProtection="1">
      <alignment horizontal="left" vertical="center"/>
      <protection locked="0"/>
    </xf>
    <xf numFmtId="0" fontId="42" fillId="0" borderId="109" xfId="0" applyNumberFormat="1" applyFont="1" applyBorder="1" applyAlignment="1" applyProtection="1">
      <alignment horizontal="left" vertical="center"/>
      <protection locked="0"/>
    </xf>
    <xf numFmtId="0" fontId="42" fillId="0" borderId="110" xfId="0" applyNumberFormat="1" applyFont="1" applyBorder="1" applyAlignment="1" applyProtection="1">
      <alignment horizontal="left" vertical="center"/>
      <protection locked="0"/>
    </xf>
    <xf numFmtId="0" fontId="14" fillId="3" borderId="98" xfId="0" applyFont="1" applyFill="1" applyBorder="1" applyAlignment="1">
      <alignment horizontal="center" vertical="center"/>
    </xf>
    <xf numFmtId="0" fontId="6" fillId="0" borderId="44" xfId="0" applyFont="1" applyBorder="1"/>
    <xf numFmtId="0" fontId="8" fillId="4" borderId="40" xfId="0" applyFont="1" applyFill="1" applyBorder="1" applyAlignment="1">
      <alignment horizontal="left" vertical="center"/>
    </xf>
    <xf numFmtId="0" fontId="8" fillId="10" borderId="43" xfId="0" applyFont="1" applyFill="1" applyBorder="1" applyAlignment="1">
      <alignment horizontal="center" vertical="center"/>
    </xf>
    <xf numFmtId="0" fontId="6" fillId="9" borderId="98" xfId="0" applyFont="1" applyFill="1" applyBorder="1"/>
    <xf numFmtId="0" fontId="8" fillId="0" borderId="98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0" fontId="8" fillId="10" borderId="40" xfId="0" applyFont="1" applyFill="1" applyBorder="1" applyAlignment="1">
      <alignment horizontal="center" vertical="center"/>
    </xf>
    <xf numFmtId="0" fontId="6" fillId="9" borderId="42" xfId="0" applyFont="1" applyFill="1" applyBorder="1"/>
    <xf numFmtId="0" fontId="6" fillId="9" borderId="41" xfId="0" applyFont="1" applyFill="1" applyBorder="1"/>
    <xf numFmtId="0" fontId="9" fillId="0" borderId="0" xfId="0" applyFont="1" applyAlignment="1">
      <alignment horizontal="center"/>
    </xf>
    <xf numFmtId="0" fontId="0" fillId="0" borderId="0" xfId="0" applyFont="1" applyAlignment="1"/>
    <xf numFmtId="0" fontId="48" fillId="0" borderId="14" xfId="0" applyFont="1" applyBorder="1" applyAlignment="1">
      <alignment horizontal="center" vertical="center"/>
    </xf>
    <xf numFmtId="0" fontId="6" fillId="0" borderId="14" xfId="0" applyFont="1" applyBorder="1"/>
    <xf numFmtId="0" fontId="14" fillId="3" borderId="17" xfId="0" applyFont="1" applyFill="1" applyBorder="1" applyAlignment="1">
      <alignment horizontal="center" vertical="center"/>
    </xf>
    <xf numFmtId="0" fontId="6" fillId="0" borderId="22" xfId="0" applyFont="1" applyBorder="1"/>
    <xf numFmtId="0" fontId="14" fillId="3" borderId="18" xfId="0" applyFont="1" applyFill="1" applyBorder="1" applyAlignment="1">
      <alignment horizontal="center" vertical="center"/>
    </xf>
    <xf numFmtId="0" fontId="6" fillId="0" borderId="23" xfId="0" applyFont="1" applyBorder="1"/>
    <xf numFmtId="0" fontId="14" fillId="3" borderId="19" xfId="0" applyFont="1" applyFill="1" applyBorder="1" applyAlignment="1">
      <alignment horizontal="center" vertical="center"/>
    </xf>
    <xf numFmtId="0" fontId="6" fillId="0" borderId="24" xfId="0" applyFont="1" applyBorder="1"/>
    <xf numFmtId="0" fontId="14" fillId="3" borderId="49" xfId="0" applyFont="1" applyFill="1" applyBorder="1" applyAlignment="1">
      <alignment horizontal="center" vertical="center"/>
    </xf>
    <xf numFmtId="0" fontId="14" fillId="3" borderId="43" xfId="0" applyFont="1" applyFill="1" applyBorder="1" applyAlignment="1">
      <alignment horizontal="center" vertical="center" wrapText="1"/>
    </xf>
    <xf numFmtId="0" fontId="14" fillId="3" borderId="98" xfId="0" applyFont="1" applyFill="1" applyBorder="1" applyAlignment="1">
      <alignment horizontal="center" vertical="center" wrapText="1"/>
    </xf>
    <xf numFmtId="0" fontId="14" fillId="3" borderId="45" xfId="0" applyFont="1" applyFill="1" applyBorder="1" applyAlignment="1">
      <alignment horizontal="center" vertical="center" wrapText="1"/>
    </xf>
    <xf numFmtId="0" fontId="42" fillId="0" borderId="109" xfId="0" applyFont="1" applyBorder="1" applyAlignment="1" applyProtection="1">
      <alignment horizontal="left" vertical="center"/>
      <protection locked="0"/>
    </xf>
    <xf numFmtId="0" fontId="42" fillId="0" borderId="110" xfId="0" applyFont="1" applyBorder="1" applyAlignment="1" applyProtection="1">
      <alignment horizontal="left" vertical="center"/>
      <protection locked="0"/>
    </xf>
    <xf numFmtId="0" fontId="13" fillId="6" borderId="19" xfId="0" applyFont="1" applyFill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6" fillId="0" borderId="16" xfId="0" applyFont="1" applyBorder="1"/>
    <xf numFmtId="0" fontId="13" fillId="0" borderId="104" xfId="0" applyFont="1" applyBorder="1" applyAlignment="1">
      <alignment horizontal="center" vertical="center" wrapText="1"/>
    </xf>
    <xf numFmtId="0" fontId="13" fillId="0" borderId="97" xfId="0" applyFont="1" applyBorder="1" applyAlignment="1">
      <alignment horizontal="center" vertical="center" wrapText="1"/>
    </xf>
    <xf numFmtId="0" fontId="6" fillId="0" borderId="53" xfId="0" applyFont="1" applyBorder="1"/>
    <xf numFmtId="0" fontId="8" fillId="0" borderId="14" xfId="0" applyFont="1" applyBorder="1" applyAlignment="1">
      <alignment horizontal="center" vertical="center" wrapText="1"/>
    </xf>
    <xf numFmtId="0" fontId="14" fillId="3" borderId="25" xfId="0" applyFont="1" applyFill="1" applyBorder="1" applyAlignment="1">
      <alignment horizontal="center" vertical="center" wrapText="1"/>
    </xf>
    <xf numFmtId="0" fontId="6" fillId="0" borderId="26" xfId="0" applyFont="1" applyBorder="1"/>
    <xf numFmtId="0" fontId="6" fillId="0" borderId="47" xfId="0" applyFont="1" applyBorder="1"/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 vertical="center" wrapText="1"/>
    </xf>
    <xf numFmtId="165" fontId="25" fillId="0" borderId="0" xfId="0" applyNumberFormat="1" applyFont="1" applyAlignment="1">
      <alignment horizontal="left"/>
    </xf>
    <xf numFmtId="0" fontId="14" fillId="3" borderId="19" xfId="0" applyFont="1" applyFill="1" applyBorder="1" applyAlignment="1">
      <alignment horizontal="center" vertical="center" wrapText="1"/>
    </xf>
    <xf numFmtId="0" fontId="13" fillId="0" borderId="105" xfId="0" applyFont="1" applyBorder="1" applyAlignment="1">
      <alignment horizontal="center" vertical="center" wrapText="1"/>
    </xf>
    <xf numFmtId="0" fontId="8" fillId="4" borderId="57" xfId="0" applyFont="1" applyFill="1" applyBorder="1" applyAlignment="1">
      <alignment horizontal="center" vertical="center"/>
    </xf>
    <xf numFmtId="0" fontId="6" fillId="0" borderId="73" xfId="0" applyFont="1" applyBorder="1"/>
    <xf numFmtId="0" fontId="20" fillId="4" borderId="88" xfId="0" applyFont="1" applyFill="1" applyBorder="1" applyAlignment="1">
      <alignment horizontal="left" vertical="top" wrapText="1"/>
    </xf>
    <xf numFmtId="0" fontId="6" fillId="0" borderId="75" xfId="0" applyFont="1" applyBorder="1"/>
    <xf numFmtId="0" fontId="6" fillId="0" borderId="97" xfId="0" applyFont="1" applyBorder="1"/>
    <xf numFmtId="0" fontId="19" fillId="3" borderId="98" xfId="0" applyFont="1" applyFill="1" applyBorder="1" applyAlignment="1">
      <alignment horizontal="center" vertical="center"/>
    </xf>
    <xf numFmtId="0" fontId="13" fillId="0" borderId="57" xfId="0" applyFont="1" applyBorder="1" applyAlignment="1">
      <alignment horizontal="center" vertical="center"/>
    </xf>
    <xf numFmtId="0" fontId="8" fillId="0" borderId="57" xfId="0" applyFont="1" applyBorder="1" applyAlignment="1">
      <alignment horizontal="center" vertical="center"/>
    </xf>
    <xf numFmtId="0" fontId="20" fillId="4" borderId="101" xfId="0" applyFont="1" applyFill="1" applyBorder="1" applyAlignment="1">
      <alignment horizontal="left" vertical="top" wrapText="1"/>
    </xf>
    <xf numFmtId="0" fontId="6" fillId="0" borderId="101" xfId="0" applyFont="1" applyBorder="1"/>
    <xf numFmtId="0" fontId="14" fillId="3" borderId="72" xfId="0" applyFont="1" applyFill="1" applyBorder="1" applyAlignment="1">
      <alignment horizontal="center" vertical="center" wrapText="1"/>
    </xf>
    <xf numFmtId="0" fontId="14" fillId="3" borderId="57" xfId="0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/>
    </xf>
    <xf numFmtId="0" fontId="14" fillId="3" borderId="57" xfId="0" applyFont="1" applyFill="1" applyBorder="1" applyAlignment="1">
      <alignment horizontal="center" vertical="center"/>
    </xf>
    <xf numFmtId="0" fontId="14" fillId="3" borderId="71" xfId="0" applyFont="1" applyFill="1" applyBorder="1" applyAlignment="1">
      <alignment horizontal="center" vertical="center"/>
    </xf>
    <xf numFmtId="0" fontId="6" fillId="0" borderId="74" xfId="0" applyFont="1" applyBorder="1"/>
    <xf numFmtId="0" fontId="14" fillId="3" borderId="72" xfId="0" applyFont="1" applyFill="1" applyBorder="1" applyAlignment="1">
      <alignment horizontal="left" vertical="center"/>
    </xf>
    <xf numFmtId="0" fontId="8" fillId="5" borderId="40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5" fontId="8" fillId="0" borderId="0" xfId="0" applyNumberFormat="1" applyFont="1" applyAlignment="1">
      <alignment horizontal="left"/>
    </xf>
    <xf numFmtId="0" fontId="8" fillId="0" borderId="4" xfId="0" applyFont="1" applyBorder="1" applyAlignment="1">
      <alignment horizontal="left" vertical="center" wrapText="1"/>
    </xf>
  </cellXfs>
  <cellStyles count="2">
    <cellStyle name="Normal" xfId="0" builtinId="0"/>
    <cellStyle name="Normal 2" xfId="1" xr:uid="{00000000-0005-0000-0000-000001000000}"/>
  </cellStyles>
  <dxfs count="57"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microsoft.com/office/2007/relationships/hdphoto" Target="../media/hdphoto2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4" Type="http://schemas.microsoft.com/office/2007/relationships/hdphoto" Target="../media/hdphoto3.wdp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7.jpeg"/><Relationship Id="rId1" Type="http://schemas.openxmlformats.org/officeDocument/2006/relationships/image" Target="../media/image9.jpeg"/><Relationship Id="rId4" Type="http://schemas.microsoft.com/office/2007/relationships/hdphoto" Target="../media/hdphoto2.wdp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0.jpeg"/><Relationship Id="rId1" Type="http://schemas.openxmlformats.org/officeDocument/2006/relationships/image" Target="../media/image7.jpeg"/><Relationship Id="rId4" Type="http://schemas.microsoft.com/office/2007/relationships/hdphoto" Target="../media/hdphoto2.wdp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7.jpeg"/><Relationship Id="rId1" Type="http://schemas.openxmlformats.org/officeDocument/2006/relationships/image" Target="../media/image11.jpeg"/><Relationship Id="rId4" Type="http://schemas.microsoft.com/office/2007/relationships/hdphoto" Target="../media/hdphoto2.wdp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2.jpeg"/><Relationship Id="rId1" Type="http://schemas.openxmlformats.org/officeDocument/2006/relationships/image" Target="../media/image7.jpeg"/><Relationship Id="rId4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628650</xdr:colOff>
      <xdr:row>10</xdr:row>
      <xdr:rowOff>26485</xdr:rowOff>
    </xdr:from>
    <xdr:ext cx="3829049" cy="3473643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BB4316E2-3CEE-42EF-BA70-99E9D62A0F17}"/>
            </a:ext>
          </a:extLst>
        </xdr:cNvPr>
        <xdr:cNvSpPr/>
      </xdr:nvSpPr>
      <xdr:spPr>
        <a:xfrm>
          <a:off x="628650" y="1550485"/>
          <a:ext cx="3829049" cy="347364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72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Pegar el Oficio Aqui</a:t>
          </a:r>
        </a:p>
      </xdr:txBody>
    </xdr:sp>
    <xdr:clientData/>
  </xdr:oneCellAnchor>
  <xdr:twoCellAnchor editAs="oneCell">
    <xdr:from>
      <xdr:col>0</xdr:col>
      <xdr:colOff>114300</xdr:colOff>
      <xdr:row>0</xdr:row>
      <xdr:rowOff>85725</xdr:rowOff>
    </xdr:from>
    <xdr:to>
      <xdr:col>0</xdr:col>
      <xdr:colOff>114300</xdr:colOff>
      <xdr:row>0</xdr:row>
      <xdr:rowOff>85725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F96378A-AE89-405C-A8B7-5DBEA3C523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76" r="22514"/>
        <a:stretch>
          <a:fillRect/>
        </a:stretch>
      </xdr:blipFill>
      <xdr:spPr bwMode="auto">
        <a:xfrm>
          <a:off x="114300" y="85725"/>
          <a:ext cx="1685925" cy="3435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</xdr:colOff>
      <xdr:row>4</xdr:row>
      <xdr:rowOff>76200</xdr:rowOff>
    </xdr:from>
    <xdr:to>
      <xdr:col>2</xdr:col>
      <xdr:colOff>361951</xdr:colOff>
      <xdr:row>7</xdr:row>
      <xdr:rowOff>19050</xdr:rowOff>
    </xdr:to>
    <xdr:sp macro="" textlink="">
      <xdr:nvSpPr>
        <xdr:cNvPr id="5" name="5 Rectángulo">
          <a:extLst>
            <a:ext uri="{FF2B5EF4-FFF2-40B4-BE49-F238E27FC236}">
              <a16:creationId xmlns:a16="http://schemas.microsoft.com/office/drawing/2014/main" id="{D449D14D-B1E9-44BA-96D8-2D47A859F3F5}"/>
            </a:ext>
          </a:extLst>
        </xdr:cNvPr>
        <xdr:cNvSpPr/>
      </xdr:nvSpPr>
      <xdr:spPr>
        <a:xfrm>
          <a:off x="1" y="457200"/>
          <a:ext cx="1885950" cy="51435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0"/>
            </a:spcAft>
          </a:pPr>
          <a:r>
            <a:rPr lang="es-ES_tradnl" sz="6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DIRECCIÓN REGIONAL DE EDUCACIÓN PUNO</a:t>
          </a:r>
          <a:endParaRPr lang="es-P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15000"/>
            </a:lnSpc>
            <a:spcAft>
              <a:spcPts val="0"/>
            </a:spcAft>
          </a:pPr>
          <a:r>
            <a:rPr lang="es-ES_tradnl" sz="6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UNIDAD DE GESTIÓN EDUCATIVA LOCAL EL COLLAO</a:t>
          </a:r>
          <a:endParaRPr lang="es-P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15000"/>
            </a:lnSpc>
            <a:spcAft>
              <a:spcPts val="0"/>
            </a:spcAft>
          </a:pPr>
          <a:r>
            <a:rPr lang="es-ES_tradnl" sz="7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IES “CESAR</a:t>
          </a:r>
          <a:r>
            <a:rPr lang="es-ES_tradnl" sz="700" b="1" baseline="0">
              <a:effectLst/>
              <a:ea typeface="Calibri" panose="020F0502020204030204" pitchFamily="34" charset="0"/>
              <a:cs typeface="Times New Roman" panose="02020603050405020304" pitchFamily="18" charset="0"/>
            </a:rPr>
            <a:t> VALLEJO</a:t>
          </a:r>
          <a:r>
            <a:rPr lang="es-ES_tradnl" sz="7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” DE PILCUYO</a:t>
          </a:r>
          <a:endParaRPr lang="es-P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15000"/>
            </a:lnSpc>
            <a:spcAft>
              <a:spcPts val="1000"/>
            </a:spcAft>
          </a:pPr>
          <a:r>
            <a:rPr lang="es-ES_tradnl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P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0</xdr:col>
      <xdr:colOff>19050</xdr:colOff>
      <xdr:row>6</xdr:row>
      <xdr:rowOff>171450</xdr:rowOff>
    </xdr:from>
    <xdr:ext cx="5086350" cy="6643165"/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0E5056BB-AE10-4F9B-87B6-BFCAA15B48C3}"/>
            </a:ext>
          </a:extLst>
        </xdr:cNvPr>
        <xdr:cNvSpPr/>
      </xdr:nvSpPr>
      <xdr:spPr>
        <a:xfrm>
          <a:off x="19050" y="1314450"/>
          <a:ext cx="5086350" cy="664316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CR" sz="1100">
              <a:effectLst/>
              <a:latin typeface="+mn-lt"/>
              <a:ea typeface="+mn-ea"/>
              <a:cs typeface="+mn-cs"/>
            </a:rPr>
            <a:t>“Año del Bicentenario, de la consolidación de nuestra Independencia, y de la conmemoración de las heroicas batallas de Junín y Ayacucho”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PE" sz="1100"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s-PE" sz="1100">
              <a:effectLst/>
              <a:latin typeface="+mn-lt"/>
              <a:ea typeface="+mn-ea"/>
              <a:cs typeface="+mn-cs"/>
            </a:rPr>
            <a:t>		                  Pilcuyo, 10 de diiciembre del 2024.</a:t>
          </a:r>
        </a:p>
        <a:p>
          <a:r>
            <a:rPr lang="es-PE" sz="1100"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s-PE" sz="1100" b="1" u="sng">
              <a:effectLst/>
              <a:latin typeface="+mn-lt"/>
              <a:ea typeface="+mn-ea"/>
              <a:cs typeface="+mn-cs"/>
            </a:rPr>
            <a:t>OFICIO Nº 067-2024-GRP-DREP-UGELEC/IES"CV"-P.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PE" sz="1100"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s-PE" sz="1100" b="1">
              <a:effectLst/>
              <a:latin typeface="+mn-lt"/>
              <a:ea typeface="+mn-ea"/>
              <a:cs typeface="+mn-cs"/>
            </a:rPr>
            <a:t>SEÑORA               : </a:t>
          </a:r>
          <a:r>
            <a:rPr lang="es-PE" sz="1100">
              <a:effectLst/>
              <a:latin typeface="+mn-lt"/>
              <a:ea typeface="+mn-ea"/>
              <a:cs typeface="+mn-cs"/>
            </a:rPr>
            <a:t>Dra. Norka Belinda CCORI TORO</a:t>
          </a:r>
        </a:p>
        <a:p>
          <a:r>
            <a:rPr lang="es-PE" sz="1100">
              <a:effectLst/>
              <a:latin typeface="+mn-lt"/>
              <a:ea typeface="+mn-ea"/>
              <a:cs typeface="+mn-cs"/>
            </a:rPr>
            <a:t>                                Directora de la UGEL El Collao</a:t>
          </a:r>
        </a:p>
        <a:p>
          <a:r>
            <a:rPr lang="es-PE" sz="1100">
              <a:effectLst/>
              <a:latin typeface="+mn-lt"/>
              <a:ea typeface="+mn-ea"/>
              <a:cs typeface="+mn-cs"/>
            </a:rPr>
            <a:t>                                (Área de Gestión</a:t>
          </a:r>
          <a:r>
            <a:rPr lang="es-PE" sz="1100" baseline="0">
              <a:effectLst/>
              <a:latin typeface="+mn-lt"/>
              <a:ea typeface="+mn-ea"/>
              <a:cs typeface="+mn-cs"/>
            </a:rPr>
            <a:t> Pedagógica</a:t>
          </a:r>
          <a:r>
            <a:rPr lang="es-PE" sz="1100">
              <a:effectLst/>
              <a:latin typeface="+mn-lt"/>
              <a:ea typeface="+mn-ea"/>
              <a:cs typeface="+mn-cs"/>
            </a:rPr>
            <a:t>)</a:t>
          </a:r>
        </a:p>
        <a:p>
          <a:r>
            <a:rPr lang="es-PE" sz="1100">
              <a:effectLst/>
              <a:latin typeface="+mn-lt"/>
              <a:ea typeface="+mn-ea"/>
              <a:cs typeface="+mn-cs"/>
            </a:rPr>
            <a:t>                                </a:t>
          </a:r>
        </a:p>
        <a:p>
          <a:r>
            <a:rPr lang="es-PE" sz="1100" b="1">
              <a:effectLst/>
              <a:latin typeface="+mn-lt"/>
              <a:ea typeface="+mn-ea"/>
              <a:cs typeface="+mn-cs"/>
            </a:rPr>
            <a:t>PRESENTE. –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PE" sz="1100"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s-ES_tradnl" sz="1100" b="1">
              <a:effectLst/>
              <a:latin typeface="+mn-lt"/>
              <a:ea typeface="+mn-ea"/>
              <a:cs typeface="+mn-cs"/>
            </a:rPr>
            <a:t>ASUNTO              : ELEVA</a:t>
          </a:r>
          <a:r>
            <a:rPr lang="es-ES_tradnl" sz="1100" b="1" baseline="0">
              <a:effectLst/>
              <a:latin typeface="+mn-lt"/>
              <a:ea typeface="+mn-ea"/>
              <a:cs typeface="+mn-cs"/>
            </a:rPr>
            <a:t> CUADRO DE DISTRIBUCIÓN DE HORAS 2025</a:t>
          </a:r>
          <a:r>
            <a:rPr lang="es-ES_tradnl" sz="1100" b="1">
              <a:effectLst/>
              <a:latin typeface="+mn-lt"/>
              <a:ea typeface="+mn-ea"/>
              <a:cs typeface="+mn-cs"/>
            </a:rPr>
            <a:t> 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ES_tradnl" sz="1100" b="1">
              <a:effectLst/>
              <a:latin typeface="+mn-lt"/>
              <a:ea typeface="+mn-ea"/>
              <a:cs typeface="+mn-cs"/>
            </a:rPr>
            <a:t> 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ES_tradnl" sz="1100" b="1">
              <a:effectLst/>
              <a:latin typeface="+mn-lt"/>
              <a:ea typeface="+mn-ea"/>
              <a:cs typeface="+mn-cs"/>
            </a:rPr>
            <a:t>REFERENCIA       : R.M</a:t>
          </a:r>
          <a:r>
            <a:rPr lang="es-ES_tradnl" sz="1100" b="1" baseline="0">
              <a:effectLst/>
              <a:latin typeface="+mn-lt"/>
              <a:ea typeface="+mn-ea"/>
              <a:cs typeface="+mn-cs"/>
            </a:rPr>
            <a:t> N° 148-2023-MINEDU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ES_tradnl" sz="1100">
              <a:effectLst/>
              <a:latin typeface="+mn-lt"/>
              <a:ea typeface="+mn-ea"/>
              <a:cs typeface="+mn-cs"/>
            </a:rPr>
            <a:t>__________________________________________________________________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ES_tradnl" sz="1100" b="0">
              <a:effectLst/>
              <a:latin typeface="+mn-lt"/>
              <a:ea typeface="+mn-ea"/>
              <a:cs typeface="+mn-cs"/>
            </a:rPr>
            <a:t>  </a:t>
          </a:r>
          <a:r>
            <a:rPr lang="es-ES" sz="1100" b="0">
              <a:effectLst/>
              <a:latin typeface="+mn-lt"/>
              <a:ea typeface="+mn-ea"/>
              <a:cs typeface="+mn-cs"/>
            </a:rPr>
            <a:t>   Con singular afecto me dirijo a usted, con la finalidad de saludarle cordialmente y al mismo tiempo hacer alcance el Cuadro de Distribución de Horas 2025 de la IES "César Vallejo" de Pilcuyo</a:t>
          </a:r>
          <a:r>
            <a:rPr lang="es-ES" sz="1100" b="0" baseline="0">
              <a:effectLst/>
              <a:latin typeface="+mn-lt"/>
              <a:ea typeface="+mn-ea"/>
              <a:cs typeface="+mn-cs"/>
            </a:rPr>
            <a:t>. </a:t>
          </a:r>
          <a:r>
            <a:rPr lang="es-ES" sz="1100" b="0">
              <a:effectLst/>
              <a:latin typeface="+mn-lt"/>
              <a:ea typeface="+mn-ea"/>
              <a:cs typeface="+mn-cs"/>
            </a:rPr>
            <a:t> </a:t>
          </a:r>
          <a:r>
            <a:rPr lang="es-ES" sz="1100">
              <a:effectLst/>
              <a:latin typeface="+mn-lt"/>
              <a:ea typeface="+mn-ea"/>
              <a:cs typeface="+mn-cs"/>
            </a:rPr>
            <a:t>       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ES" sz="1100">
              <a:effectLst/>
              <a:latin typeface="+mn-lt"/>
              <a:ea typeface="+mn-ea"/>
              <a:cs typeface="+mn-cs"/>
            </a:rPr>
            <a:t> 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ES" sz="1100">
              <a:effectLst/>
              <a:latin typeface="+mn-lt"/>
              <a:ea typeface="+mn-ea"/>
              <a:cs typeface="+mn-cs"/>
            </a:rPr>
            <a:t>Sin otro particular, hago propicia la ocasión, para reiterarle los sentimientos de mi mayor consideración y estima personal.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ES" sz="1100">
              <a:effectLst/>
              <a:latin typeface="+mn-lt"/>
              <a:ea typeface="+mn-ea"/>
              <a:cs typeface="+mn-cs"/>
            </a:rPr>
            <a:t> 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ES" sz="1100">
              <a:effectLst/>
              <a:latin typeface="+mn-lt"/>
              <a:ea typeface="+mn-ea"/>
              <a:cs typeface="+mn-cs"/>
            </a:rPr>
            <a:t>Atentamente,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x-none" sz="1100">
              <a:effectLst/>
              <a:latin typeface="+mn-lt"/>
              <a:ea typeface="+mn-ea"/>
              <a:cs typeface="+mn-cs"/>
            </a:rPr>
            <a:t> </a:t>
          </a:r>
          <a:r>
            <a:rPr lang="es-PE" sz="1100" b="1">
              <a:effectLst/>
              <a:latin typeface="+mn-lt"/>
              <a:ea typeface="+mn-ea"/>
              <a:cs typeface="+mn-cs"/>
            </a:rPr>
            <a:t>                                  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PE" sz="1100" b="1">
              <a:effectLst/>
              <a:latin typeface="+mn-lt"/>
              <a:ea typeface="+mn-ea"/>
              <a:cs typeface="+mn-cs"/>
            </a:rPr>
            <a:t>		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r>
            <a:rPr lang="es-ES_tradnl" sz="700">
              <a:effectLst/>
              <a:latin typeface="+mn-lt"/>
              <a:ea typeface="+mn-ea"/>
              <a:cs typeface="+mn-cs"/>
            </a:rPr>
            <a:t>YMCHC/DIES”CV”P</a:t>
          </a:r>
          <a:endParaRPr lang="es-PE" sz="700">
            <a:effectLst/>
            <a:latin typeface="+mn-lt"/>
            <a:ea typeface="+mn-ea"/>
            <a:cs typeface="+mn-cs"/>
          </a:endParaRPr>
        </a:p>
        <a:p>
          <a:r>
            <a:rPr lang="es-ES_tradnl" sz="700">
              <a:effectLst/>
              <a:latin typeface="+mn-lt"/>
              <a:ea typeface="+mn-ea"/>
              <a:cs typeface="+mn-cs"/>
            </a:rPr>
            <a:t>Arch.</a:t>
          </a:r>
          <a:endParaRPr lang="es-PE" sz="700">
            <a:effectLst/>
            <a:latin typeface="+mn-lt"/>
            <a:ea typeface="+mn-ea"/>
            <a:cs typeface="+mn-cs"/>
          </a:endParaRPr>
        </a:p>
        <a:p>
          <a:r>
            <a:rPr lang="es-PE" sz="700">
              <a:effectLst/>
              <a:latin typeface="+mn-lt"/>
              <a:ea typeface="+mn-ea"/>
              <a:cs typeface="+mn-cs"/>
            </a:rPr>
            <a:t>c.c.</a:t>
          </a:r>
        </a:p>
        <a:p>
          <a:pPr algn="ctr"/>
          <a:endParaRPr lang="es-ES" sz="1200" b="1" cap="none" spc="0">
            <a:ln w="1905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142875</xdr:colOff>
      <xdr:row>29</xdr:row>
      <xdr:rowOff>85725</xdr:rowOff>
    </xdr:from>
    <xdr:to>
      <xdr:col>2</xdr:col>
      <xdr:colOff>142875</xdr:colOff>
      <xdr:row>29</xdr:row>
      <xdr:rowOff>85725</xdr:rowOff>
    </xdr:to>
    <xdr:pic>
      <xdr:nvPicPr>
        <xdr:cNvPr id="7" name="Imagen 6" descr="C:\Users\HP\Pictures\FIRMA YONY CDN.jpg">
          <a:extLst>
            <a:ext uri="{FF2B5EF4-FFF2-40B4-BE49-F238E27FC236}">
              <a16:creationId xmlns:a16="http://schemas.microsoft.com/office/drawing/2014/main" id="{13D83E19-E931-46A1-B2DA-BF146402275D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4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2524" b="7651"/>
        <a:stretch/>
      </xdr:blipFill>
      <xdr:spPr bwMode="auto">
        <a:xfrm>
          <a:off x="1666875" y="5229225"/>
          <a:ext cx="2233931" cy="12954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733425</xdr:colOff>
      <xdr:row>0</xdr:row>
      <xdr:rowOff>95250</xdr:rowOff>
    </xdr:from>
    <xdr:to>
      <xdr:col>5</xdr:col>
      <xdr:colOff>733425</xdr:colOff>
      <xdr:row>0</xdr:row>
      <xdr:rowOff>95250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78FA82D-AED6-40F5-8059-247C7887E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95250"/>
          <a:ext cx="742950" cy="72564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</xdr:row>
      <xdr:rowOff>114300</xdr:rowOff>
    </xdr:from>
    <xdr:to>
      <xdr:col>2</xdr:col>
      <xdr:colOff>381000</xdr:colOff>
      <xdr:row>3</xdr:row>
      <xdr:rowOff>153035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54BFC8A-DE90-4B4F-8F94-3259435A94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76" r="22514"/>
        <a:stretch>
          <a:fillRect/>
        </a:stretch>
      </xdr:blipFill>
      <xdr:spPr bwMode="auto">
        <a:xfrm>
          <a:off x="0" y="304800"/>
          <a:ext cx="1905000" cy="4197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314325</xdr:colOff>
      <xdr:row>0</xdr:row>
      <xdr:rowOff>104775</xdr:rowOff>
    </xdr:from>
    <xdr:to>
      <xdr:col>6</xdr:col>
      <xdr:colOff>513080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3BB1C42-C600-13F9-4A62-CFBAF3B0E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4325" y="104775"/>
          <a:ext cx="960755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590550</xdr:colOff>
      <xdr:row>28</xdr:row>
      <xdr:rowOff>76200</xdr:rowOff>
    </xdr:from>
    <xdr:to>
      <xdr:col>4</xdr:col>
      <xdr:colOff>457200</xdr:colOff>
      <xdr:row>38</xdr:row>
      <xdr:rowOff>0</xdr:rowOff>
    </xdr:to>
    <xdr:pic>
      <xdr:nvPicPr>
        <xdr:cNvPr id="12" name="Imagen 11" descr="C:\Users\HP\AppData\Local\Microsoft\Windows\INetCache\Content.Word\20240703_132031.jpg">
          <a:extLst>
            <a:ext uri="{FF2B5EF4-FFF2-40B4-BE49-F238E27FC236}">
              <a16:creationId xmlns:a16="http://schemas.microsoft.com/office/drawing/2014/main" id="{EA9F9363-F070-449D-B378-EB92347F0439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205" t="20324" r="25678" b="16570"/>
        <a:stretch/>
      </xdr:blipFill>
      <xdr:spPr bwMode="auto">
        <a:xfrm rot="5400000">
          <a:off x="1514475" y="5248275"/>
          <a:ext cx="1828800" cy="21526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400050</xdr:colOff>
      <xdr:row>183</xdr:row>
      <xdr:rowOff>116873</xdr:rowOff>
    </xdr:from>
    <xdr:to>
      <xdr:col>5</xdr:col>
      <xdr:colOff>55245</xdr:colOff>
      <xdr:row>189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97FABF2-D23C-3D9C-E4C1-49CC9E3F6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9946673"/>
          <a:ext cx="1779270" cy="115947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600075</xdr:colOff>
      <xdr:row>183</xdr:row>
      <xdr:rowOff>9525</xdr:rowOff>
    </xdr:from>
    <xdr:to>
      <xdr:col>7</xdr:col>
      <xdr:colOff>142875</xdr:colOff>
      <xdr:row>189</xdr:row>
      <xdr:rowOff>8890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21ADED8-6573-5475-6D19-515F164052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07" t="25614" r="37273" b="41004"/>
        <a:stretch/>
      </xdr:blipFill>
      <xdr:spPr bwMode="auto">
        <a:xfrm>
          <a:off x="5829300" y="9839325"/>
          <a:ext cx="1247775" cy="126619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219074</xdr:colOff>
      <xdr:row>183</xdr:row>
      <xdr:rowOff>200027</xdr:rowOff>
    </xdr:from>
    <xdr:to>
      <xdr:col>2</xdr:col>
      <xdr:colOff>790575</xdr:colOff>
      <xdr:row>191</xdr:row>
      <xdr:rowOff>9528</xdr:rowOff>
    </xdr:to>
    <xdr:pic>
      <xdr:nvPicPr>
        <xdr:cNvPr id="6" name="Imagen 5" descr="C:\Users\HP\AppData\Local\Microsoft\Windows\INetCache\Content.Word\20240703_132031.jpg">
          <a:extLst>
            <a:ext uri="{FF2B5EF4-FFF2-40B4-BE49-F238E27FC236}">
              <a16:creationId xmlns:a16="http://schemas.microsoft.com/office/drawing/2014/main" id="{9F17B21A-297B-4F28-8B3B-8F5ABE342FF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205" t="20324" r="25678" b="16570"/>
        <a:stretch/>
      </xdr:blipFill>
      <xdr:spPr bwMode="auto">
        <a:xfrm rot="5400000">
          <a:off x="909637" y="9777414"/>
          <a:ext cx="1400176" cy="19050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342899</xdr:colOff>
      <xdr:row>63</xdr:row>
      <xdr:rowOff>96582</xdr:rowOff>
    </xdr:from>
    <xdr:to>
      <xdr:col>8</xdr:col>
      <xdr:colOff>504824</xdr:colOff>
      <xdr:row>70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BC37F5-9D74-40DC-93CE-2B45272E2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49" y="7573707"/>
          <a:ext cx="1781175" cy="11607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342900</xdr:colOff>
      <xdr:row>34</xdr:row>
      <xdr:rowOff>19050</xdr:rowOff>
    </xdr:from>
    <xdr:to>
      <xdr:col>12</xdr:col>
      <xdr:colOff>428625</xdr:colOff>
      <xdr:row>69</xdr:row>
      <xdr:rowOff>151765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8EBA8B3-9618-4A7D-88B5-BFD1D8A341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07" t="25614" r="37273" b="41004"/>
        <a:stretch/>
      </xdr:blipFill>
      <xdr:spPr bwMode="auto">
        <a:xfrm>
          <a:off x="7400925" y="7334250"/>
          <a:ext cx="1247775" cy="126619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1171575</xdr:colOff>
      <xdr:row>33</xdr:row>
      <xdr:rowOff>57150</xdr:rowOff>
    </xdr:from>
    <xdr:to>
      <xdr:col>3</xdr:col>
      <xdr:colOff>228600</xdr:colOff>
      <xdr:row>72</xdr:row>
      <xdr:rowOff>104775</xdr:rowOff>
    </xdr:to>
    <xdr:pic>
      <xdr:nvPicPr>
        <xdr:cNvPr id="4" name="Imagen 3" descr="C:\Users\HP\AppData\Local\Microsoft\Windows\INetCache\Content.Word\20240703_132031.jpg">
          <a:extLst>
            <a:ext uri="{FF2B5EF4-FFF2-40B4-BE49-F238E27FC236}">
              <a16:creationId xmlns:a16="http://schemas.microsoft.com/office/drawing/2014/main" id="{7EA282E1-C948-4E50-8D7A-60BBE8A0BD4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205" t="20324" r="25678" b="16570"/>
        <a:stretch/>
      </xdr:blipFill>
      <xdr:spPr bwMode="auto">
        <a:xfrm rot="5400000">
          <a:off x="1609725" y="7048500"/>
          <a:ext cx="1828800" cy="21526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228600</xdr:colOff>
      <xdr:row>380</xdr:row>
      <xdr:rowOff>38100</xdr:rowOff>
    </xdr:from>
    <xdr:to>
      <xdr:col>9</xdr:col>
      <xdr:colOff>400050</xdr:colOff>
      <xdr:row>386</xdr:row>
      <xdr:rowOff>46990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AB98BAD-CE5D-44CF-9995-1BD6298479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07" t="25614" r="37273" b="41004"/>
        <a:stretch/>
      </xdr:blipFill>
      <xdr:spPr bwMode="auto">
        <a:xfrm>
          <a:off x="5305425" y="22488525"/>
          <a:ext cx="1247775" cy="126619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1905000</xdr:colOff>
      <xdr:row>380</xdr:row>
      <xdr:rowOff>109425</xdr:rowOff>
    </xdr:from>
    <xdr:to>
      <xdr:col>6</xdr:col>
      <xdr:colOff>190500</xdr:colOff>
      <xdr:row>386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4BDA62F-90B6-B6CB-0970-D752B36AD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22559850"/>
          <a:ext cx="1790700" cy="1166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314325</xdr:colOff>
      <xdr:row>380</xdr:row>
      <xdr:rowOff>161925</xdr:rowOff>
    </xdr:from>
    <xdr:to>
      <xdr:col>2</xdr:col>
      <xdr:colOff>1381125</xdr:colOff>
      <xdr:row>387</xdr:row>
      <xdr:rowOff>190500</xdr:rowOff>
    </xdr:to>
    <xdr:pic>
      <xdr:nvPicPr>
        <xdr:cNvPr id="5" name="Imagen 4" descr="C:\Users\HP\AppData\Local\Microsoft\Windows\INetCache\Content.Word\20240703_132031.jpg">
          <a:extLst>
            <a:ext uri="{FF2B5EF4-FFF2-40B4-BE49-F238E27FC236}">
              <a16:creationId xmlns:a16="http://schemas.microsoft.com/office/drawing/2014/main" id="{5996F544-CE4F-4D64-BC14-9C7EE2FE10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205" t="20324" r="25678" b="16570"/>
        <a:stretch/>
      </xdr:blipFill>
      <xdr:spPr bwMode="auto">
        <a:xfrm rot="5400000">
          <a:off x="804862" y="22378988"/>
          <a:ext cx="1495425" cy="196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352424</xdr:colOff>
      <xdr:row>22</xdr:row>
      <xdr:rowOff>219075</xdr:rowOff>
    </xdr:from>
    <xdr:to>
      <xdr:col>5</xdr:col>
      <xdr:colOff>492909</xdr:colOff>
      <xdr:row>30</xdr:row>
      <xdr:rowOff>28575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A2D3035-A4F2-5C0D-F155-F97F74EC4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099" y="4324350"/>
          <a:ext cx="1797835" cy="1171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409575</xdr:colOff>
      <xdr:row>22</xdr:row>
      <xdr:rowOff>19050</xdr:rowOff>
    </xdr:from>
    <xdr:to>
      <xdr:col>8</xdr:col>
      <xdr:colOff>190500</xdr:colOff>
      <xdr:row>29</xdr:row>
      <xdr:rowOff>85090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0DDC206-3FCC-428A-BE79-3285DD6E8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07" t="25614" r="37273" b="41004"/>
        <a:stretch/>
      </xdr:blipFill>
      <xdr:spPr bwMode="auto">
        <a:xfrm>
          <a:off x="5048250" y="4124325"/>
          <a:ext cx="1247775" cy="126619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419100</xdr:colOff>
      <xdr:row>21</xdr:row>
      <xdr:rowOff>57149</xdr:rowOff>
    </xdr:from>
    <xdr:to>
      <xdr:col>2</xdr:col>
      <xdr:colOff>523875</xdr:colOff>
      <xdr:row>31</xdr:row>
      <xdr:rowOff>142875</xdr:rowOff>
    </xdr:to>
    <xdr:pic>
      <xdr:nvPicPr>
        <xdr:cNvPr id="4" name="Imagen 3" descr="C:\Users\HP\AppData\Local\Microsoft\Windows\INetCache\Content.Word\20240703_132031.jpg">
          <a:extLst>
            <a:ext uri="{FF2B5EF4-FFF2-40B4-BE49-F238E27FC236}">
              <a16:creationId xmlns:a16="http://schemas.microsoft.com/office/drawing/2014/main" id="{EBD2ABC0-D825-4F27-BD0D-2BEB72A2234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205" t="20324" r="25678" b="16570"/>
        <a:stretch/>
      </xdr:blipFill>
      <xdr:spPr bwMode="auto">
        <a:xfrm rot="5400000">
          <a:off x="414337" y="3938587"/>
          <a:ext cx="1838326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552450</xdr:colOff>
      <xdr:row>37</xdr:row>
      <xdr:rowOff>142875</xdr:rowOff>
    </xdr:from>
    <xdr:to>
      <xdr:col>9</xdr:col>
      <xdr:colOff>657225</xdr:colOff>
      <xdr:row>45</xdr:row>
      <xdr:rowOff>113665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9AFF06-D663-4253-928E-7BF2525DEE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07" t="25614" r="37273" b="41004"/>
        <a:stretch/>
      </xdr:blipFill>
      <xdr:spPr bwMode="auto">
        <a:xfrm>
          <a:off x="3543300" y="6572250"/>
          <a:ext cx="1247775" cy="126619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28575</xdr:colOff>
      <xdr:row>39</xdr:row>
      <xdr:rowOff>76200</xdr:rowOff>
    </xdr:from>
    <xdr:to>
      <xdr:col>7</xdr:col>
      <xdr:colOff>293370</xdr:colOff>
      <xdr:row>45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809BA03-CAB0-4D9B-8961-3A321BC43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6829425"/>
          <a:ext cx="1607820" cy="1047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36</xdr:row>
      <xdr:rowOff>19050</xdr:rowOff>
    </xdr:from>
    <xdr:to>
      <xdr:col>4</xdr:col>
      <xdr:colOff>123825</xdr:colOff>
      <xdr:row>46</xdr:row>
      <xdr:rowOff>142875</xdr:rowOff>
    </xdr:to>
    <xdr:pic>
      <xdr:nvPicPr>
        <xdr:cNvPr id="4" name="Imagen 3" descr="C:\Users\HP\AppData\Local\Microsoft\Windows\INetCache\Content.Word\20240703_132031.jpg">
          <a:extLst>
            <a:ext uri="{FF2B5EF4-FFF2-40B4-BE49-F238E27FC236}">
              <a16:creationId xmlns:a16="http://schemas.microsoft.com/office/drawing/2014/main" id="{D59B6968-BCF8-4269-BDE7-5569B7BD286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205" t="20324" r="25678" b="16570"/>
        <a:stretch/>
      </xdr:blipFill>
      <xdr:spPr bwMode="auto">
        <a:xfrm rot="5400000">
          <a:off x="52387" y="6310313"/>
          <a:ext cx="1743075" cy="16954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000"/>
  <sheetViews>
    <sheetView workbookViewId="0"/>
  </sheetViews>
  <sheetFormatPr baseColWidth="10" defaultColWidth="14.42578125" defaultRowHeight="15" customHeight="1"/>
  <cols>
    <col min="1" max="1" width="8" customWidth="1"/>
    <col min="2" max="2" width="9.5703125" customWidth="1"/>
    <col min="3" max="3" width="9" customWidth="1"/>
    <col min="4" max="4" width="13.42578125" customWidth="1"/>
    <col min="5" max="5" width="13.5703125" customWidth="1"/>
    <col min="6" max="7" width="13.42578125" customWidth="1"/>
    <col min="8" max="8" width="8" customWidth="1"/>
    <col min="9" max="9" width="6.7109375" customWidth="1"/>
    <col min="10" max="10" width="16" customWidth="1"/>
    <col min="11" max="11" width="13.7109375" customWidth="1"/>
    <col min="12" max="12" width="13.5703125" customWidth="1"/>
    <col min="13" max="13" width="14.5703125" customWidth="1"/>
    <col min="14" max="14" width="9.28515625" customWidth="1"/>
    <col min="15" max="15" width="8.5703125" customWidth="1"/>
    <col min="16" max="16" width="9.7109375" customWidth="1"/>
    <col min="17" max="17" width="13.42578125" customWidth="1"/>
    <col min="18" max="18" width="13.5703125" customWidth="1"/>
    <col min="19" max="19" width="13.42578125" customWidth="1"/>
    <col min="20" max="20" width="7.85546875" customWidth="1"/>
    <col min="21" max="21" width="8.42578125" customWidth="1"/>
    <col min="22" max="22" width="10.85546875" customWidth="1"/>
    <col min="23" max="23" width="11.5703125" customWidth="1"/>
    <col min="24" max="24" width="12.140625" customWidth="1"/>
    <col min="25" max="34" width="8.140625" customWidth="1"/>
    <col min="35" max="39" width="4.7109375" customWidth="1"/>
    <col min="40" max="40" width="18.85546875" customWidth="1"/>
  </cols>
  <sheetData>
    <row r="1" spans="1:40" ht="51.75" customHeight="1">
      <c r="A1" s="1" t="s">
        <v>76</v>
      </c>
      <c r="B1" s="1" t="s">
        <v>77</v>
      </c>
      <c r="C1" s="1" t="s">
        <v>78</v>
      </c>
      <c r="D1" s="1" t="s">
        <v>79</v>
      </c>
      <c r="E1" s="1" t="s">
        <v>80</v>
      </c>
      <c r="F1" s="1" t="s">
        <v>81</v>
      </c>
      <c r="G1" s="1" t="s">
        <v>82</v>
      </c>
      <c r="H1" s="1" t="s">
        <v>76</v>
      </c>
      <c r="I1" s="1" t="s">
        <v>83</v>
      </c>
      <c r="J1" s="1" t="s">
        <v>84</v>
      </c>
      <c r="K1" s="1" t="s">
        <v>85</v>
      </c>
      <c r="L1" s="1" t="s">
        <v>86</v>
      </c>
      <c r="M1" s="1" t="s">
        <v>87</v>
      </c>
      <c r="N1" s="1" t="s">
        <v>88</v>
      </c>
      <c r="O1" s="1" t="s">
        <v>89</v>
      </c>
      <c r="P1" s="1" t="s">
        <v>90</v>
      </c>
      <c r="Q1" s="1" t="s">
        <v>91</v>
      </c>
      <c r="R1" s="1" t="s">
        <v>92</v>
      </c>
      <c r="S1" s="1" t="s">
        <v>93</v>
      </c>
      <c r="T1" s="1" t="s">
        <v>94</v>
      </c>
      <c r="U1" s="1" t="s">
        <v>95</v>
      </c>
      <c r="V1" s="233" t="s">
        <v>96</v>
      </c>
      <c r="W1" s="234"/>
      <c r="X1" s="235"/>
      <c r="Y1" s="231" t="s">
        <v>97</v>
      </c>
      <c r="Z1" s="232"/>
      <c r="AA1" s="231" t="s">
        <v>98</v>
      </c>
      <c r="AB1" s="232"/>
      <c r="AC1" s="231" t="s">
        <v>99</v>
      </c>
      <c r="AD1" s="232"/>
      <c r="AE1" s="231" t="s">
        <v>100</v>
      </c>
      <c r="AF1" s="232"/>
      <c r="AG1" s="231" t="s">
        <v>101</v>
      </c>
      <c r="AH1" s="232"/>
      <c r="AI1" s="2" t="s">
        <v>102</v>
      </c>
      <c r="AJ1" s="2" t="s">
        <v>103</v>
      </c>
      <c r="AK1" s="2" t="s">
        <v>104</v>
      </c>
      <c r="AL1" s="2" t="s">
        <v>105</v>
      </c>
      <c r="AM1" s="2" t="s">
        <v>106</v>
      </c>
      <c r="AN1" s="3" t="s">
        <v>107</v>
      </c>
    </row>
    <row r="2" spans="1:40">
      <c r="A2" s="4" t="s">
        <v>5</v>
      </c>
      <c r="B2" s="4" t="s">
        <v>5</v>
      </c>
      <c r="C2" s="4" t="s">
        <v>5</v>
      </c>
      <c r="D2" s="4" t="s">
        <v>5</v>
      </c>
      <c r="E2" s="4" t="s">
        <v>5</v>
      </c>
      <c r="F2" s="4" t="s">
        <v>5</v>
      </c>
      <c r="G2" s="4" t="s">
        <v>5</v>
      </c>
      <c r="H2" s="4" t="s">
        <v>5</v>
      </c>
      <c r="I2" s="4" t="s">
        <v>5</v>
      </c>
      <c r="J2" s="4" t="s">
        <v>5</v>
      </c>
      <c r="K2" s="4" t="s">
        <v>5</v>
      </c>
      <c r="L2" s="4" t="s">
        <v>5</v>
      </c>
      <c r="M2" s="4" t="s">
        <v>5</v>
      </c>
      <c r="N2" s="4" t="s">
        <v>5</v>
      </c>
      <c r="O2" s="4" t="s">
        <v>5</v>
      </c>
      <c r="P2" s="4" t="s">
        <v>5</v>
      </c>
      <c r="Q2" s="4" t="s">
        <v>5</v>
      </c>
      <c r="R2" s="4" t="s">
        <v>5</v>
      </c>
      <c r="S2" s="4" t="s">
        <v>5</v>
      </c>
      <c r="T2" s="4" t="s">
        <v>5</v>
      </c>
      <c r="U2" s="4" t="s">
        <v>5</v>
      </c>
      <c r="V2" s="2" t="s">
        <v>108</v>
      </c>
      <c r="W2" s="2" t="s">
        <v>109</v>
      </c>
      <c r="X2" s="2" t="s">
        <v>110</v>
      </c>
      <c r="Y2" s="2" t="s">
        <v>111</v>
      </c>
      <c r="Z2" s="2" t="s">
        <v>112</v>
      </c>
      <c r="AA2" s="2" t="s">
        <v>111</v>
      </c>
      <c r="AB2" s="2" t="s">
        <v>112</v>
      </c>
      <c r="AC2" s="2" t="s">
        <v>111</v>
      </c>
      <c r="AD2" s="2" t="s">
        <v>112</v>
      </c>
      <c r="AE2" s="2" t="s">
        <v>111</v>
      </c>
      <c r="AF2" s="2" t="s">
        <v>112</v>
      </c>
      <c r="AG2" s="2" t="s">
        <v>111</v>
      </c>
      <c r="AH2" s="2" t="s">
        <v>112</v>
      </c>
      <c r="AI2" s="5"/>
      <c r="AJ2" s="5"/>
      <c r="AK2" s="5"/>
      <c r="AL2" s="5"/>
      <c r="AM2" s="5"/>
      <c r="AN2" s="6"/>
    </row>
    <row r="3" spans="1:40" ht="18">
      <c r="A3" s="7" t="s">
        <v>45</v>
      </c>
      <c r="B3" s="7" t="s">
        <v>113</v>
      </c>
      <c r="C3" s="7" t="s">
        <v>114</v>
      </c>
      <c r="D3" s="7" t="s">
        <v>115</v>
      </c>
      <c r="E3" s="7" t="s">
        <v>116</v>
      </c>
      <c r="F3" s="7" t="s">
        <v>44</v>
      </c>
      <c r="G3" s="7" t="s">
        <v>117</v>
      </c>
      <c r="H3" s="7" t="s">
        <v>45</v>
      </c>
      <c r="I3" s="7" t="s">
        <v>6</v>
      </c>
      <c r="J3" s="8" t="s">
        <v>46</v>
      </c>
      <c r="K3" s="7" t="s">
        <v>118</v>
      </c>
      <c r="L3" s="7" t="s">
        <v>119</v>
      </c>
      <c r="M3" s="7" t="s">
        <v>120</v>
      </c>
      <c r="N3" s="7">
        <v>18</v>
      </c>
      <c r="O3" s="7">
        <v>18</v>
      </c>
      <c r="P3" s="7">
        <v>0</v>
      </c>
      <c r="Q3" s="7">
        <v>18</v>
      </c>
      <c r="R3" s="7">
        <v>0</v>
      </c>
      <c r="S3" s="7">
        <v>0</v>
      </c>
      <c r="T3" s="7">
        <v>5</v>
      </c>
      <c r="U3" s="7">
        <v>5</v>
      </c>
      <c r="V3" s="7">
        <v>0</v>
      </c>
      <c r="W3" s="7">
        <v>5</v>
      </c>
      <c r="X3" s="7">
        <v>0</v>
      </c>
      <c r="Y3" s="7">
        <v>0</v>
      </c>
      <c r="Z3" s="7">
        <v>3</v>
      </c>
      <c r="AA3" s="7">
        <v>2</v>
      </c>
      <c r="AB3" s="7">
        <v>2</v>
      </c>
      <c r="AC3" s="7">
        <v>1</v>
      </c>
      <c r="AD3" s="7">
        <v>0</v>
      </c>
      <c r="AE3" s="7">
        <v>3</v>
      </c>
      <c r="AF3" s="7">
        <v>2</v>
      </c>
      <c r="AG3" s="7">
        <v>1</v>
      </c>
      <c r="AH3" s="9">
        <v>4</v>
      </c>
      <c r="AI3" s="10">
        <f t="shared" ref="AI3:AI41" si="0">SUM(Y3:Z3)</f>
        <v>3</v>
      </c>
      <c r="AJ3" s="10">
        <f t="shared" ref="AJ3:AJ41" si="1">SUM(AA3:AB3)</f>
        <v>4</v>
      </c>
      <c r="AK3" s="10">
        <f t="shared" ref="AK3:AK41" si="2">SUM(AC3:AD3)</f>
        <v>1</v>
      </c>
      <c r="AL3" s="10">
        <f t="shared" ref="AL3:AL41" si="3">SUM(AE3:AF3)</f>
        <v>5</v>
      </c>
      <c r="AM3" s="10">
        <f t="shared" ref="AM3:AM41" si="4">SUM(AG3:AH3)</f>
        <v>5</v>
      </c>
      <c r="AN3" s="11" t="str">
        <f t="shared" ref="AN3:AN41" si="5">CONCATENATE(AI3,", ",AJ3,", ",AK3,", ",AL3,", ",AM3)</f>
        <v>3, 4, 1, 5, 5</v>
      </c>
    </row>
    <row r="4" spans="1:40" ht="18">
      <c r="A4" s="7" t="s">
        <v>49</v>
      </c>
      <c r="B4" s="7" t="s">
        <v>113</v>
      </c>
      <c r="C4" s="7" t="s">
        <v>114</v>
      </c>
      <c r="D4" s="7" t="s">
        <v>115</v>
      </c>
      <c r="E4" s="7" t="s">
        <v>116</v>
      </c>
      <c r="F4" s="7" t="s">
        <v>44</v>
      </c>
      <c r="G4" s="7" t="s">
        <v>50</v>
      </c>
      <c r="H4" s="7" t="s">
        <v>49</v>
      </c>
      <c r="I4" s="7" t="s">
        <v>6</v>
      </c>
      <c r="J4" s="8" t="s">
        <v>50</v>
      </c>
      <c r="K4" s="7" t="s">
        <v>118</v>
      </c>
      <c r="L4" s="7" t="s">
        <v>119</v>
      </c>
      <c r="M4" s="7" t="s">
        <v>120</v>
      </c>
      <c r="N4" s="7">
        <v>11</v>
      </c>
      <c r="O4" s="7">
        <v>11</v>
      </c>
      <c r="P4" s="7">
        <v>0</v>
      </c>
      <c r="Q4" s="7">
        <v>11</v>
      </c>
      <c r="R4" s="7">
        <v>0</v>
      </c>
      <c r="S4" s="7">
        <v>0</v>
      </c>
      <c r="T4" s="7">
        <v>5</v>
      </c>
      <c r="U4" s="7">
        <v>5</v>
      </c>
      <c r="V4" s="7">
        <v>0</v>
      </c>
      <c r="W4" s="7">
        <v>5</v>
      </c>
      <c r="X4" s="7">
        <v>0</v>
      </c>
      <c r="Y4" s="7">
        <v>2</v>
      </c>
      <c r="Z4" s="7">
        <v>0</v>
      </c>
      <c r="AA4" s="7">
        <v>1</v>
      </c>
      <c r="AB4" s="7">
        <v>0</v>
      </c>
      <c r="AC4" s="7">
        <v>0</v>
      </c>
      <c r="AD4" s="7">
        <v>2</v>
      </c>
      <c r="AE4" s="7">
        <v>1</v>
      </c>
      <c r="AF4" s="7">
        <v>1</v>
      </c>
      <c r="AG4" s="7">
        <v>2</v>
      </c>
      <c r="AH4" s="9">
        <v>2</v>
      </c>
      <c r="AI4" s="10">
        <f t="shared" si="0"/>
        <v>2</v>
      </c>
      <c r="AJ4" s="10">
        <f t="shared" si="1"/>
        <v>1</v>
      </c>
      <c r="AK4" s="10">
        <f t="shared" si="2"/>
        <v>2</v>
      </c>
      <c r="AL4" s="10">
        <f t="shared" si="3"/>
        <v>2</v>
      </c>
      <c r="AM4" s="10">
        <f t="shared" si="4"/>
        <v>4</v>
      </c>
      <c r="AN4" s="11" t="str">
        <f t="shared" si="5"/>
        <v>2, 1, 2, 2, 4</v>
      </c>
    </row>
    <row r="5" spans="1:40" ht="18">
      <c r="A5" s="7" t="s">
        <v>47</v>
      </c>
      <c r="B5" s="7" t="s">
        <v>113</v>
      </c>
      <c r="C5" s="7" t="s">
        <v>114</v>
      </c>
      <c r="D5" s="7" t="s">
        <v>115</v>
      </c>
      <c r="E5" s="7" t="s">
        <v>116</v>
      </c>
      <c r="F5" s="7" t="s">
        <v>44</v>
      </c>
      <c r="G5" s="7" t="s">
        <v>121</v>
      </c>
      <c r="H5" s="7" t="s">
        <v>47</v>
      </c>
      <c r="I5" s="7" t="s">
        <v>6</v>
      </c>
      <c r="J5" s="8" t="s">
        <v>48</v>
      </c>
      <c r="K5" s="7" t="s">
        <v>118</v>
      </c>
      <c r="L5" s="7" t="s">
        <v>119</v>
      </c>
      <c r="M5" s="7" t="s">
        <v>120</v>
      </c>
      <c r="N5" s="7">
        <v>15</v>
      </c>
      <c r="O5" s="7">
        <v>15</v>
      </c>
      <c r="P5" s="7">
        <v>0</v>
      </c>
      <c r="Q5" s="7">
        <v>15</v>
      </c>
      <c r="R5" s="7">
        <v>0</v>
      </c>
      <c r="S5" s="7">
        <v>0</v>
      </c>
      <c r="T5" s="7">
        <v>5</v>
      </c>
      <c r="U5" s="7">
        <v>5</v>
      </c>
      <c r="V5" s="7">
        <v>0</v>
      </c>
      <c r="W5" s="7">
        <v>5</v>
      </c>
      <c r="X5" s="7">
        <v>0</v>
      </c>
      <c r="Y5" s="7">
        <v>1</v>
      </c>
      <c r="Z5" s="7">
        <v>2</v>
      </c>
      <c r="AA5" s="7">
        <v>1</v>
      </c>
      <c r="AB5" s="7">
        <v>1</v>
      </c>
      <c r="AC5" s="7">
        <v>3</v>
      </c>
      <c r="AD5" s="7">
        <v>1</v>
      </c>
      <c r="AE5" s="7">
        <v>2</v>
      </c>
      <c r="AF5" s="7">
        <v>2</v>
      </c>
      <c r="AG5" s="7">
        <v>1</v>
      </c>
      <c r="AH5" s="9">
        <v>1</v>
      </c>
      <c r="AI5" s="10">
        <f t="shared" si="0"/>
        <v>3</v>
      </c>
      <c r="AJ5" s="10">
        <f t="shared" si="1"/>
        <v>2</v>
      </c>
      <c r="AK5" s="10">
        <f t="shared" si="2"/>
        <v>4</v>
      </c>
      <c r="AL5" s="10">
        <f t="shared" si="3"/>
        <v>4</v>
      </c>
      <c r="AM5" s="10">
        <f t="shared" si="4"/>
        <v>2</v>
      </c>
      <c r="AN5" s="11" t="str">
        <f t="shared" si="5"/>
        <v>3, 2, 4, 4, 2</v>
      </c>
    </row>
    <row r="6" spans="1:40" ht="18">
      <c r="A6" s="7" t="s">
        <v>37</v>
      </c>
      <c r="B6" s="7" t="s">
        <v>113</v>
      </c>
      <c r="C6" s="7" t="s">
        <v>114</v>
      </c>
      <c r="D6" s="7" t="s">
        <v>115</v>
      </c>
      <c r="E6" s="7" t="s">
        <v>116</v>
      </c>
      <c r="F6" s="7" t="s">
        <v>36</v>
      </c>
      <c r="G6" s="7" t="s">
        <v>36</v>
      </c>
      <c r="H6" s="7" t="s">
        <v>37</v>
      </c>
      <c r="I6" s="7" t="s">
        <v>6</v>
      </c>
      <c r="J6" s="8" t="s">
        <v>38</v>
      </c>
      <c r="K6" s="7" t="s">
        <v>118</v>
      </c>
      <c r="L6" s="7" t="s">
        <v>119</v>
      </c>
      <c r="M6" s="7" t="s">
        <v>120</v>
      </c>
      <c r="N6" s="7">
        <v>74</v>
      </c>
      <c r="O6" s="7">
        <v>74</v>
      </c>
      <c r="P6" s="7">
        <v>0</v>
      </c>
      <c r="Q6" s="7">
        <v>74</v>
      </c>
      <c r="R6" s="7">
        <v>0</v>
      </c>
      <c r="S6" s="7">
        <v>0</v>
      </c>
      <c r="T6" s="7">
        <v>5</v>
      </c>
      <c r="U6" s="7">
        <v>6</v>
      </c>
      <c r="V6" s="7">
        <v>0</v>
      </c>
      <c r="W6" s="7">
        <v>6</v>
      </c>
      <c r="X6" s="7">
        <v>0</v>
      </c>
      <c r="Y6" s="7">
        <v>6</v>
      </c>
      <c r="Z6" s="7">
        <v>5</v>
      </c>
      <c r="AA6" s="7">
        <v>12</v>
      </c>
      <c r="AB6" s="7">
        <v>5</v>
      </c>
      <c r="AC6" s="7">
        <v>7</v>
      </c>
      <c r="AD6" s="7">
        <v>6</v>
      </c>
      <c r="AE6" s="7">
        <v>11</v>
      </c>
      <c r="AF6" s="7">
        <v>4</v>
      </c>
      <c r="AG6" s="7">
        <v>10</v>
      </c>
      <c r="AH6" s="9">
        <v>8</v>
      </c>
      <c r="AI6" s="10">
        <f t="shared" si="0"/>
        <v>11</v>
      </c>
      <c r="AJ6" s="10">
        <f t="shared" si="1"/>
        <v>17</v>
      </c>
      <c r="AK6" s="10">
        <f t="shared" si="2"/>
        <v>13</v>
      </c>
      <c r="AL6" s="10">
        <f t="shared" si="3"/>
        <v>15</v>
      </c>
      <c r="AM6" s="10">
        <f t="shared" si="4"/>
        <v>18</v>
      </c>
      <c r="AN6" s="11" t="str">
        <f t="shared" si="5"/>
        <v>11, 17, 13, 15, 18</v>
      </c>
    </row>
    <row r="7" spans="1:40" ht="18">
      <c r="A7" s="7" t="s">
        <v>28</v>
      </c>
      <c r="B7" s="7" t="s">
        <v>113</v>
      </c>
      <c r="C7" s="7" t="s">
        <v>114</v>
      </c>
      <c r="D7" s="7" t="s">
        <v>115</v>
      </c>
      <c r="E7" s="7" t="s">
        <v>116</v>
      </c>
      <c r="F7" s="7" t="s">
        <v>0</v>
      </c>
      <c r="G7" s="7" t="s">
        <v>39</v>
      </c>
      <c r="H7" s="7" t="s">
        <v>28</v>
      </c>
      <c r="I7" s="7" t="s">
        <v>6</v>
      </c>
      <c r="J7" s="8" t="s">
        <v>29</v>
      </c>
      <c r="K7" s="7" t="s">
        <v>118</v>
      </c>
      <c r="L7" s="7" t="s">
        <v>119</v>
      </c>
      <c r="M7" s="7" t="s">
        <v>120</v>
      </c>
      <c r="N7" s="7">
        <v>34</v>
      </c>
      <c r="O7" s="7">
        <v>34</v>
      </c>
      <c r="P7" s="7">
        <v>0</v>
      </c>
      <c r="Q7" s="7">
        <v>33</v>
      </c>
      <c r="R7" s="7">
        <v>0</v>
      </c>
      <c r="S7" s="7">
        <v>1</v>
      </c>
      <c r="T7" s="7">
        <v>5</v>
      </c>
      <c r="U7" s="7">
        <v>5</v>
      </c>
      <c r="V7" s="7">
        <v>0</v>
      </c>
      <c r="W7" s="7">
        <v>5</v>
      </c>
      <c r="X7" s="7">
        <v>0</v>
      </c>
      <c r="Y7" s="7">
        <v>1</v>
      </c>
      <c r="Z7" s="7">
        <v>4</v>
      </c>
      <c r="AA7" s="7">
        <v>5</v>
      </c>
      <c r="AB7" s="7">
        <v>3</v>
      </c>
      <c r="AC7" s="7">
        <v>3</v>
      </c>
      <c r="AD7" s="7">
        <v>1</v>
      </c>
      <c r="AE7" s="7">
        <v>2</v>
      </c>
      <c r="AF7" s="7">
        <v>7</v>
      </c>
      <c r="AG7" s="7">
        <v>4</v>
      </c>
      <c r="AH7" s="9">
        <v>4</v>
      </c>
      <c r="AI7" s="10">
        <f t="shared" si="0"/>
        <v>5</v>
      </c>
      <c r="AJ7" s="10">
        <f t="shared" si="1"/>
        <v>8</v>
      </c>
      <c r="AK7" s="10">
        <f t="shared" si="2"/>
        <v>4</v>
      </c>
      <c r="AL7" s="10">
        <f t="shared" si="3"/>
        <v>9</v>
      </c>
      <c r="AM7" s="10">
        <f t="shared" si="4"/>
        <v>8</v>
      </c>
      <c r="AN7" s="11" t="str">
        <f t="shared" si="5"/>
        <v>5, 8, 4, 9, 8</v>
      </c>
    </row>
    <row r="8" spans="1:40" ht="18">
      <c r="A8" s="7" t="s">
        <v>63</v>
      </c>
      <c r="B8" s="7" t="s">
        <v>113</v>
      </c>
      <c r="C8" s="7" t="s">
        <v>114</v>
      </c>
      <c r="D8" s="7" t="s">
        <v>115</v>
      </c>
      <c r="E8" s="7" t="s">
        <v>116</v>
      </c>
      <c r="F8" s="7" t="s">
        <v>0</v>
      </c>
      <c r="G8" s="7" t="s">
        <v>64</v>
      </c>
      <c r="H8" s="7" t="s">
        <v>63</v>
      </c>
      <c r="I8" s="7" t="s">
        <v>6</v>
      </c>
      <c r="J8" s="8" t="s">
        <v>64</v>
      </c>
      <c r="K8" s="7" t="s">
        <v>118</v>
      </c>
      <c r="L8" s="7" t="s">
        <v>119</v>
      </c>
      <c r="M8" s="7" t="s">
        <v>120</v>
      </c>
      <c r="N8" s="7">
        <v>46</v>
      </c>
      <c r="O8" s="7">
        <v>46</v>
      </c>
      <c r="P8" s="7">
        <v>0</v>
      </c>
      <c r="Q8" s="7">
        <v>44</v>
      </c>
      <c r="R8" s="7">
        <v>0</v>
      </c>
      <c r="S8" s="7">
        <v>2</v>
      </c>
      <c r="T8" s="7">
        <v>5</v>
      </c>
      <c r="U8" s="7">
        <v>5</v>
      </c>
      <c r="V8" s="7">
        <v>0</v>
      </c>
      <c r="W8" s="7">
        <v>5</v>
      </c>
      <c r="X8" s="7">
        <v>0</v>
      </c>
      <c r="Y8" s="7">
        <v>5</v>
      </c>
      <c r="Z8" s="7">
        <v>6</v>
      </c>
      <c r="AA8" s="7">
        <v>2</v>
      </c>
      <c r="AB8" s="7">
        <v>11</v>
      </c>
      <c r="AC8" s="7">
        <v>2</v>
      </c>
      <c r="AD8" s="7">
        <v>3</v>
      </c>
      <c r="AE8" s="7">
        <v>8</v>
      </c>
      <c r="AF8" s="7">
        <v>1</v>
      </c>
      <c r="AG8" s="7">
        <v>4</v>
      </c>
      <c r="AH8" s="9">
        <v>4</v>
      </c>
      <c r="AI8" s="10">
        <f t="shared" si="0"/>
        <v>11</v>
      </c>
      <c r="AJ8" s="10">
        <f t="shared" si="1"/>
        <v>13</v>
      </c>
      <c r="AK8" s="10">
        <f t="shared" si="2"/>
        <v>5</v>
      </c>
      <c r="AL8" s="10">
        <f t="shared" si="3"/>
        <v>9</v>
      </c>
      <c r="AM8" s="10">
        <f t="shared" si="4"/>
        <v>8</v>
      </c>
      <c r="AN8" s="11" t="str">
        <f t="shared" si="5"/>
        <v>11, 13, 5, 9, 8</v>
      </c>
    </row>
    <row r="9" spans="1:40" ht="18">
      <c r="A9" s="7" t="s">
        <v>55</v>
      </c>
      <c r="B9" s="7" t="s">
        <v>113</v>
      </c>
      <c r="C9" s="7" t="s">
        <v>114</v>
      </c>
      <c r="D9" s="7" t="s">
        <v>115</v>
      </c>
      <c r="E9" s="7" t="s">
        <v>116</v>
      </c>
      <c r="F9" s="7" t="s">
        <v>0</v>
      </c>
      <c r="G9" s="7" t="s">
        <v>122</v>
      </c>
      <c r="H9" s="7" t="s">
        <v>55</v>
      </c>
      <c r="I9" s="7" t="s">
        <v>6</v>
      </c>
      <c r="J9" s="8" t="s">
        <v>56</v>
      </c>
      <c r="K9" s="7" t="s">
        <v>118</v>
      </c>
      <c r="L9" s="7" t="s">
        <v>119</v>
      </c>
      <c r="M9" s="7" t="s">
        <v>120</v>
      </c>
      <c r="N9" s="7">
        <v>95</v>
      </c>
      <c r="O9" s="7">
        <v>95</v>
      </c>
      <c r="P9" s="7">
        <v>0</v>
      </c>
      <c r="Q9" s="7">
        <v>95</v>
      </c>
      <c r="R9" s="7">
        <v>0</v>
      </c>
      <c r="S9" s="7">
        <v>0</v>
      </c>
      <c r="T9" s="7">
        <v>5</v>
      </c>
      <c r="U9" s="7">
        <v>8</v>
      </c>
      <c r="V9" s="7">
        <v>0</v>
      </c>
      <c r="W9" s="7">
        <v>8</v>
      </c>
      <c r="X9" s="7">
        <v>0</v>
      </c>
      <c r="Y9" s="7">
        <v>6</v>
      </c>
      <c r="Z9" s="7">
        <v>12</v>
      </c>
      <c r="AA9" s="7">
        <v>11</v>
      </c>
      <c r="AB9" s="7">
        <v>9</v>
      </c>
      <c r="AC9" s="7">
        <v>10</v>
      </c>
      <c r="AD9" s="7">
        <v>7</v>
      </c>
      <c r="AE9" s="7">
        <v>7</v>
      </c>
      <c r="AF9" s="7">
        <v>14</v>
      </c>
      <c r="AG9" s="7">
        <v>9</v>
      </c>
      <c r="AH9" s="9">
        <v>10</v>
      </c>
      <c r="AI9" s="10">
        <f t="shared" si="0"/>
        <v>18</v>
      </c>
      <c r="AJ9" s="10">
        <f t="shared" si="1"/>
        <v>20</v>
      </c>
      <c r="AK9" s="10">
        <f t="shared" si="2"/>
        <v>17</v>
      </c>
      <c r="AL9" s="10">
        <f t="shared" si="3"/>
        <v>21</v>
      </c>
      <c r="AM9" s="10">
        <f t="shared" si="4"/>
        <v>19</v>
      </c>
      <c r="AN9" s="11" t="str">
        <f t="shared" si="5"/>
        <v>18, 20, 17, 21, 19</v>
      </c>
    </row>
    <row r="10" spans="1:40" ht="18">
      <c r="A10" s="7" t="s">
        <v>53</v>
      </c>
      <c r="B10" s="7" t="s">
        <v>113</v>
      </c>
      <c r="C10" s="7" t="s">
        <v>114</v>
      </c>
      <c r="D10" s="7" t="s">
        <v>115</v>
      </c>
      <c r="E10" s="7" t="s">
        <v>116</v>
      </c>
      <c r="F10" s="7" t="s">
        <v>0</v>
      </c>
      <c r="G10" s="7" t="s">
        <v>123</v>
      </c>
      <c r="H10" s="7" t="s">
        <v>53</v>
      </c>
      <c r="I10" s="7" t="s">
        <v>6</v>
      </c>
      <c r="J10" s="8" t="s">
        <v>54</v>
      </c>
      <c r="K10" s="7" t="s">
        <v>118</v>
      </c>
      <c r="L10" s="7" t="s">
        <v>119</v>
      </c>
      <c r="M10" s="7" t="s">
        <v>120</v>
      </c>
      <c r="N10" s="7">
        <v>18</v>
      </c>
      <c r="O10" s="7">
        <v>18</v>
      </c>
      <c r="P10" s="7">
        <v>0</v>
      </c>
      <c r="Q10" s="7">
        <v>18</v>
      </c>
      <c r="R10" s="7">
        <v>0</v>
      </c>
      <c r="S10" s="7">
        <v>0</v>
      </c>
      <c r="T10" s="7">
        <v>5</v>
      </c>
      <c r="U10" s="7">
        <v>5</v>
      </c>
      <c r="V10" s="7">
        <v>0</v>
      </c>
      <c r="W10" s="7">
        <v>5</v>
      </c>
      <c r="X10" s="7">
        <v>0</v>
      </c>
      <c r="Y10" s="7">
        <v>4</v>
      </c>
      <c r="Z10" s="7">
        <v>2</v>
      </c>
      <c r="AA10" s="7">
        <v>2</v>
      </c>
      <c r="AB10" s="7">
        <v>0</v>
      </c>
      <c r="AC10" s="7">
        <v>0</v>
      </c>
      <c r="AD10" s="7">
        <v>1</v>
      </c>
      <c r="AE10" s="7">
        <v>2</v>
      </c>
      <c r="AF10" s="7">
        <v>2</v>
      </c>
      <c r="AG10" s="7">
        <v>3</v>
      </c>
      <c r="AH10" s="9">
        <v>2</v>
      </c>
      <c r="AI10" s="10">
        <f t="shared" si="0"/>
        <v>6</v>
      </c>
      <c r="AJ10" s="10">
        <f t="shared" si="1"/>
        <v>2</v>
      </c>
      <c r="AK10" s="10">
        <f t="shared" si="2"/>
        <v>1</v>
      </c>
      <c r="AL10" s="10">
        <f t="shared" si="3"/>
        <v>4</v>
      </c>
      <c r="AM10" s="10">
        <f t="shared" si="4"/>
        <v>5</v>
      </c>
      <c r="AN10" s="11" t="str">
        <f t="shared" si="5"/>
        <v>6, 2, 1, 4, 5</v>
      </c>
    </row>
    <row r="11" spans="1:40" ht="18">
      <c r="A11" s="7" t="s">
        <v>51</v>
      </c>
      <c r="B11" s="7" t="s">
        <v>113</v>
      </c>
      <c r="C11" s="7" t="s">
        <v>114</v>
      </c>
      <c r="D11" s="7" t="s">
        <v>115</v>
      </c>
      <c r="E11" s="7" t="s">
        <v>116</v>
      </c>
      <c r="F11" s="7" t="s">
        <v>0</v>
      </c>
      <c r="G11" s="7" t="s">
        <v>124</v>
      </c>
      <c r="H11" s="7" t="s">
        <v>51</v>
      </c>
      <c r="I11" s="7" t="s">
        <v>6</v>
      </c>
      <c r="J11" s="8" t="s">
        <v>52</v>
      </c>
      <c r="K11" s="7" t="s">
        <v>118</v>
      </c>
      <c r="L11" s="7" t="s">
        <v>119</v>
      </c>
      <c r="M11" s="7" t="s">
        <v>120</v>
      </c>
      <c r="N11" s="7">
        <v>29</v>
      </c>
      <c r="O11" s="7">
        <v>29</v>
      </c>
      <c r="P11" s="7">
        <v>0</v>
      </c>
      <c r="Q11" s="7">
        <v>29</v>
      </c>
      <c r="R11" s="7">
        <v>0</v>
      </c>
      <c r="S11" s="7">
        <v>0</v>
      </c>
      <c r="T11" s="7">
        <v>5</v>
      </c>
      <c r="U11" s="7">
        <v>5</v>
      </c>
      <c r="V11" s="7">
        <v>0</v>
      </c>
      <c r="W11" s="7">
        <v>5</v>
      </c>
      <c r="X11" s="7">
        <v>0</v>
      </c>
      <c r="Y11" s="7">
        <v>0</v>
      </c>
      <c r="Z11" s="7">
        <v>2</v>
      </c>
      <c r="AA11" s="7">
        <v>3</v>
      </c>
      <c r="AB11" s="7">
        <v>4</v>
      </c>
      <c r="AC11" s="7">
        <v>3</v>
      </c>
      <c r="AD11" s="7">
        <v>0</v>
      </c>
      <c r="AE11" s="7">
        <v>2</v>
      </c>
      <c r="AF11" s="7">
        <v>7</v>
      </c>
      <c r="AG11" s="7">
        <v>4</v>
      </c>
      <c r="AH11" s="9">
        <v>4</v>
      </c>
      <c r="AI11" s="10">
        <f t="shared" si="0"/>
        <v>2</v>
      </c>
      <c r="AJ11" s="10">
        <f t="shared" si="1"/>
        <v>7</v>
      </c>
      <c r="AK11" s="10">
        <f t="shared" si="2"/>
        <v>3</v>
      </c>
      <c r="AL11" s="10">
        <f t="shared" si="3"/>
        <v>9</v>
      </c>
      <c r="AM11" s="10">
        <f t="shared" si="4"/>
        <v>8</v>
      </c>
      <c r="AN11" s="11" t="str">
        <f t="shared" si="5"/>
        <v>2, 7, 3, 9, 8</v>
      </c>
    </row>
    <row r="12" spans="1:40" ht="18">
      <c r="A12" s="7" t="s">
        <v>125</v>
      </c>
      <c r="B12" s="7" t="s">
        <v>113</v>
      </c>
      <c r="C12" s="7" t="s">
        <v>114</v>
      </c>
      <c r="D12" s="7" t="s">
        <v>115</v>
      </c>
      <c r="E12" s="7" t="s">
        <v>116</v>
      </c>
      <c r="F12" s="7" t="s">
        <v>0</v>
      </c>
      <c r="G12" s="7" t="s">
        <v>126</v>
      </c>
      <c r="H12" s="7" t="s">
        <v>125</v>
      </c>
      <c r="I12" s="7" t="s">
        <v>6</v>
      </c>
      <c r="J12" s="8" t="s">
        <v>127</v>
      </c>
      <c r="K12" s="7" t="s">
        <v>118</v>
      </c>
      <c r="L12" s="7" t="s">
        <v>119</v>
      </c>
      <c r="M12" s="7" t="s">
        <v>128</v>
      </c>
      <c r="N12" s="7">
        <v>99</v>
      </c>
      <c r="O12" s="7">
        <v>99</v>
      </c>
      <c r="P12" s="7">
        <v>0</v>
      </c>
      <c r="Q12" s="7">
        <v>99</v>
      </c>
      <c r="R12" s="7">
        <v>0</v>
      </c>
      <c r="S12" s="7">
        <v>0</v>
      </c>
      <c r="T12" s="7">
        <v>5</v>
      </c>
      <c r="U12" s="7">
        <v>6</v>
      </c>
      <c r="V12" s="7">
        <v>0</v>
      </c>
      <c r="W12" s="7">
        <v>6</v>
      </c>
      <c r="X12" s="7">
        <v>0</v>
      </c>
      <c r="Y12" s="7">
        <v>7</v>
      </c>
      <c r="Z12" s="7">
        <v>10</v>
      </c>
      <c r="AA12" s="7">
        <v>17</v>
      </c>
      <c r="AB12" s="7">
        <v>17</v>
      </c>
      <c r="AC12" s="7">
        <v>7</v>
      </c>
      <c r="AD12" s="7">
        <v>16</v>
      </c>
      <c r="AE12" s="7">
        <v>5</v>
      </c>
      <c r="AF12" s="7">
        <v>5</v>
      </c>
      <c r="AG12" s="7">
        <v>10</v>
      </c>
      <c r="AH12" s="9">
        <v>5</v>
      </c>
      <c r="AI12" s="10">
        <f t="shared" si="0"/>
        <v>17</v>
      </c>
      <c r="AJ12" s="10">
        <f t="shared" si="1"/>
        <v>34</v>
      </c>
      <c r="AK12" s="10">
        <f t="shared" si="2"/>
        <v>23</v>
      </c>
      <c r="AL12" s="10">
        <f t="shared" si="3"/>
        <v>10</v>
      </c>
      <c r="AM12" s="10">
        <f t="shared" si="4"/>
        <v>15</v>
      </c>
      <c r="AN12" s="11" t="str">
        <f t="shared" si="5"/>
        <v>17, 34, 23, 10, 15</v>
      </c>
    </row>
    <row r="13" spans="1:40" ht="18">
      <c r="A13" s="7" t="s">
        <v>32</v>
      </c>
      <c r="B13" s="7" t="s">
        <v>113</v>
      </c>
      <c r="C13" s="7" t="s">
        <v>114</v>
      </c>
      <c r="D13" s="7" t="s">
        <v>115</v>
      </c>
      <c r="E13" s="7" t="s">
        <v>116</v>
      </c>
      <c r="F13" s="7" t="s">
        <v>0</v>
      </c>
      <c r="G13" s="7" t="s">
        <v>129</v>
      </c>
      <c r="H13" s="7" t="s">
        <v>32</v>
      </c>
      <c r="I13" s="7" t="s">
        <v>6</v>
      </c>
      <c r="J13" s="8" t="s">
        <v>33</v>
      </c>
      <c r="K13" s="7" t="s">
        <v>118</v>
      </c>
      <c r="L13" s="7" t="s">
        <v>119</v>
      </c>
      <c r="M13" s="7" t="s">
        <v>120</v>
      </c>
      <c r="N13" s="7">
        <v>21</v>
      </c>
      <c r="O13" s="7">
        <v>21</v>
      </c>
      <c r="P13" s="7">
        <v>0</v>
      </c>
      <c r="Q13" s="7">
        <v>21</v>
      </c>
      <c r="R13" s="7">
        <v>0</v>
      </c>
      <c r="S13" s="7">
        <v>0</v>
      </c>
      <c r="T13" s="7">
        <v>5</v>
      </c>
      <c r="U13" s="7">
        <v>5</v>
      </c>
      <c r="V13" s="7">
        <v>0</v>
      </c>
      <c r="W13" s="7">
        <v>5</v>
      </c>
      <c r="X13" s="7">
        <v>0</v>
      </c>
      <c r="Y13" s="7">
        <v>2</v>
      </c>
      <c r="Z13" s="7">
        <v>3</v>
      </c>
      <c r="AA13" s="7">
        <v>1</v>
      </c>
      <c r="AB13" s="7">
        <v>5</v>
      </c>
      <c r="AC13" s="7">
        <v>1</v>
      </c>
      <c r="AD13" s="7">
        <v>1</v>
      </c>
      <c r="AE13" s="7">
        <v>6</v>
      </c>
      <c r="AF13" s="7">
        <v>1</v>
      </c>
      <c r="AG13" s="7">
        <v>1</v>
      </c>
      <c r="AH13" s="9">
        <v>0</v>
      </c>
      <c r="AI13" s="10">
        <f t="shared" si="0"/>
        <v>5</v>
      </c>
      <c r="AJ13" s="10">
        <f t="shared" si="1"/>
        <v>6</v>
      </c>
      <c r="AK13" s="10">
        <f t="shared" si="2"/>
        <v>2</v>
      </c>
      <c r="AL13" s="10">
        <f t="shared" si="3"/>
        <v>7</v>
      </c>
      <c r="AM13" s="10">
        <f t="shared" si="4"/>
        <v>1</v>
      </c>
      <c r="AN13" s="11" t="str">
        <f t="shared" si="5"/>
        <v>5, 6, 2, 7, 1</v>
      </c>
    </row>
    <row r="14" spans="1:40" ht="18">
      <c r="A14" s="7" t="s">
        <v>30</v>
      </c>
      <c r="B14" s="7" t="s">
        <v>113</v>
      </c>
      <c r="C14" s="7" t="s">
        <v>114</v>
      </c>
      <c r="D14" s="7" t="s">
        <v>115</v>
      </c>
      <c r="E14" s="7" t="s">
        <v>116</v>
      </c>
      <c r="F14" s="7" t="s">
        <v>0</v>
      </c>
      <c r="G14" s="7" t="s">
        <v>130</v>
      </c>
      <c r="H14" s="7" t="s">
        <v>30</v>
      </c>
      <c r="I14" s="7" t="s">
        <v>6</v>
      </c>
      <c r="J14" s="8" t="s">
        <v>31</v>
      </c>
      <c r="K14" s="7" t="s">
        <v>118</v>
      </c>
      <c r="L14" s="7" t="s">
        <v>119</v>
      </c>
      <c r="M14" s="7" t="s">
        <v>120</v>
      </c>
      <c r="N14" s="7">
        <v>123</v>
      </c>
      <c r="O14" s="7">
        <v>123</v>
      </c>
      <c r="P14" s="7">
        <v>0</v>
      </c>
      <c r="Q14" s="7">
        <v>123</v>
      </c>
      <c r="R14" s="7">
        <v>0</v>
      </c>
      <c r="S14" s="7">
        <v>0</v>
      </c>
      <c r="T14" s="7">
        <v>5</v>
      </c>
      <c r="U14" s="7">
        <v>10</v>
      </c>
      <c r="V14" s="7">
        <v>0</v>
      </c>
      <c r="W14" s="7">
        <v>10</v>
      </c>
      <c r="X14" s="7">
        <v>0</v>
      </c>
      <c r="Y14" s="7">
        <v>12</v>
      </c>
      <c r="Z14" s="7">
        <v>9</v>
      </c>
      <c r="AA14" s="7">
        <v>17</v>
      </c>
      <c r="AB14" s="7">
        <v>13</v>
      </c>
      <c r="AC14" s="7">
        <v>16</v>
      </c>
      <c r="AD14" s="7">
        <v>11</v>
      </c>
      <c r="AE14" s="7">
        <v>10</v>
      </c>
      <c r="AF14" s="7">
        <v>15</v>
      </c>
      <c r="AG14" s="7">
        <v>12</v>
      </c>
      <c r="AH14" s="9">
        <v>8</v>
      </c>
      <c r="AI14" s="10">
        <f t="shared" si="0"/>
        <v>21</v>
      </c>
      <c r="AJ14" s="10">
        <f t="shared" si="1"/>
        <v>30</v>
      </c>
      <c r="AK14" s="10">
        <f t="shared" si="2"/>
        <v>27</v>
      </c>
      <c r="AL14" s="10">
        <f t="shared" si="3"/>
        <v>25</v>
      </c>
      <c r="AM14" s="10">
        <f t="shared" si="4"/>
        <v>20</v>
      </c>
      <c r="AN14" s="11" t="str">
        <f t="shared" si="5"/>
        <v>21, 30, 27, 25, 20</v>
      </c>
    </row>
    <row r="15" spans="1:40" ht="18">
      <c r="A15" s="7" t="s">
        <v>67</v>
      </c>
      <c r="B15" s="7" t="s">
        <v>113</v>
      </c>
      <c r="C15" s="7" t="s">
        <v>114</v>
      </c>
      <c r="D15" s="7" t="s">
        <v>115</v>
      </c>
      <c r="E15" s="7" t="s">
        <v>116</v>
      </c>
      <c r="F15" s="7" t="s">
        <v>0</v>
      </c>
      <c r="G15" s="7" t="s">
        <v>131</v>
      </c>
      <c r="H15" s="7" t="s">
        <v>67</v>
      </c>
      <c r="I15" s="7" t="s">
        <v>6</v>
      </c>
      <c r="J15" s="8" t="s">
        <v>132</v>
      </c>
      <c r="K15" s="7" t="s">
        <v>118</v>
      </c>
      <c r="L15" s="7" t="s">
        <v>119</v>
      </c>
      <c r="M15" s="7" t="s">
        <v>120</v>
      </c>
      <c r="N15" s="7">
        <v>59</v>
      </c>
      <c r="O15" s="7">
        <v>59</v>
      </c>
      <c r="P15" s="7">
        <v>0</v>
      </c>
      <c r="Q15" s="7">
        <v>59</v>
      </c>
      <c r="R15" s="7">
        <v>0</v>
      </c>
      <c r="S15" s="7">
        <v>0</v>
      </c>
      <c r="T15" s="7">
        <v>5</v>
      </c>
      <c r="U15" s="7">
        <v>5</v>
      </c>
      <c r="V15" s="7">
        <v>0</v>
      </c>
      <c r="W15" s="7">
        <v>5</v>
      </c>
      <c r="X15" s="7">
        <v>0</v>
      </c>
      <c r="Y15" s="7">
        <v>8</v>
      </c>
      <c r="Z15" s="7">
        <v>8</v>
      </c>
      <c r="AA15" s="7">
        <v>3</v>
      </c>
      <c r="AB15" s="7">
        <v>4</v>
      </c>
      <c r="AC15" s="7">
        <v>6</v>
      </c>
      <c r="AD15" s="7">
        <v>8</v>
      </c>
      <c r="AE15" s="7">
        <v>5</v>
      </c>
      <c r="AF15" s="7">
        <v>2</v>
      </c>
      <c r="AG15" s="7">
        <v>7</v>
      </c>
      <c r="AH15" s="9">
        <v>8</v>
      </c>
      <c r="AI15" s="10">
        <f t="shared" si="0"/>
        <v>16</v>
      </c>
      <c r="AJ15" s="10">
        <f t="shared" si="1"/>
        <v>7</v>
      </c>
      <c r="AK15" s="10">
        <f t="shared" si="2"/>
        <v>14</v>
      </c>
      <c r="AL15" s="10">
        <f t="shared" si="3"/>
        <v>7</v>
      </c>
      <c r="AM15" s="10">
        <f t="shared" si="4"/>
        <v>15</v>
      </c>
      <c r="AN15" s="11" t="str">
        <f t="shared" si="5"/>
        <v>16, 7, 14, 7, 15</v>
      </c>
    </row>
    <row r="16" spans="1:40" ht="18">
      <c r="A16" s="7" t="s">
        <v>65</v>
      </c>
      <c r="B16" s="7" t="s">
        <v>113</v>
      </c>
      <c r="C16" s="7" t="s">
        <v>114</v>
      </c>
      <c r="D16" s="7" t="s">
        <v>115</v>
      </c>
      <c r="E16" s="7" t="s">
        <v>116</v>
      </c>
      <c r="F16" s="7" t="s">
        <v>0</v>
      </c>
      <c r="G16" s="7" t="s">
        <v>66</v>
      </c>
      <c r="H16" s="7" t="s">
        <v>65</v>
      </c>
      <c r="I16" s="7" t="s">
        <v>6</v>
      </c>
      <c r="J16" s="8" t="s">
        <v>66</v>
      </c>
      <c r="K16" s="7" t="s">
        <v>118</v>
      </c>
      <c r="L16" s="7" t="s">
        <v>119</v>
      </c>
      <c r="M16" s="7" t="s">
        <v>120</v>
      </c>
      <c r="N16" s="7">
        <v>21</v>
      </c>
      <c r="O16" s="7">
        <v>21</v>
      </c>
      <c r="P16" s="7">
        <v>0</v>
      </c>
      <c r="Q16" s="7">
        <v>21</v>
      </c>
      <c r="R16" s="7">
        <v>0</v>
      </c>
      <c r="S16" s="7">
        <v>0</v>
      </c>
      <c r="T16" s="7">
        <v>5</v>
      </c>
      <c r="U16" s="7">
        <v>5</v>
      </c>
      <c r="V16" s="7">
        <v>0</v>
      </c>
      <c r="W16" s="7">
        <v>5</v>
      </c>
      <c r="X16" s="7">
        <v>0</v>
      </c>
      <c r="Y16" s="7">
        <v>2</v>
      </c>
      <c r="Z16" s="7">
        <v>1</v>
      </c>
      <c r="AA16" s="7">
        <v>2</v>
      </c>
      <c r="AB16" s="7">
        <v>1</v>
      </c>
      <c r="AC16" s="7">
        <v>1</v>
      </c>
      <c r="AD16" s="7">
        <v>4</v>
      </c>
      <c r="AE16" s="7">
        <v>2</v>
      </c>
      <c r="AF16" s="7">
        <v>2</v>
      </c>
      <c r="AG16" s="7">
        <v>3</v>
      </c>
      <c r="AH16" s="9">
        <v>3</v>
      </c>
      <c r="AI16" s="10">
        <f t="shared" si="0"/>
        <v>3</v>
      </c>
      <c r="AJ16" s="10">
        <f t="shared" si="1"/>
        <v>3</v>
      </c>
      <c r="AK16" s="10">
        <f t="shared" si="2"/>
        <v>5</v>
      </c>
      <c r="AL16" s="10">
        <f t="shared" si="3"/>
        <v>4</v>
      </c>
      <c r="AM16" s="10">
        <f t="shared" si="4"/>
        <v>6</v>
      </c>
      <c r="AN16" s="11" t="str">
        <f t="shared" si="5"/>
        <v>3, 3, 5, 4, 6</v>
      </c>
    </row>
    <row r="17" spans="1:40" ht="27">
      <c r="A17" s="7" t="s">
        <v>10</v>
      </c>
      <c r="B17" s="7" t="s">
        <v>113</v>
      </c>
      <c r="C17" s="7" t="s">
        <v>114</v>
      </c>
      <c r="D17" s="7" t="s">
        <v>115</v>
      </c>
      <c r="E17" s="7" t="s">
        <v>116</v>
      </c>
      <c r="F17" s="7" t="s">
        <v>0</v>
      </c>
      <c r="G17" s="7" t="s">
        <v>133</v>
      </c>
      <c r="H17" s="7" t="s">
        <v>10</v>
      </c>
      <c r="I17" s="7" t="s">
        <v>6</v>
      </c>
      <c r="J17" s="8" t="s">
        <v>11</v>
      </c>
      <c r="K17" s="7" t="s">
        <v>118</v>
      </c>
      <c r="L17" s="7" t="s">
        <v>119</v>
      </c>
      <c r="M17" s="7" t="s">
        <v>120</v>
      </c>
      <c r="N17" s="7">
        <v>569</v>
      </c>
      <c r="O17" s="7">
        <v>569</v>
      </c>
      <c r="P17" s="7">
        <v>0</v>
      </c>
      <c r="Q17" s="7">
        <v>568</v>
      </c>
      <c r="R17" s="7">
        <v>0</v>
      </c>
      <c r="S17" s="7">
        <v>1</v>
      </c>
      <c r="T17" s="7">
        <v>5</v>
      </c>
      <c r="U17" s="7">
        <v>30</v>
      </c>
      <c r="V17" s="7">
        <v>0</v>
      </c>
      <c r="W17" s="7">
        <v>30</v>
      </c>
      <c r="X17" s="7">
        <v>0</v>
      </c>
      <c r="Y17" s="7">
        <v>58</v>
      </c>
      <c r="Z17" s="7">
        <v>55</v>
      </c>
      <c r="AA17" s="7">
        <v>52</v>
      </c>
      <c r="AB17" s="7">
        <v>40</v>
      </c>
      <c r="AC17" s="7">
        <v>59</v>
      </c>
      <c r="AD17" s="7">
        <v>61</v>
      </c>
      <c r="AE17" s="7">
        <v>60</v>
      </c>
      <c r="AF17" s="7">
        <v>58</v>
      </c>
      <c r="AG17" s="7">
        <v>67</v>
      </c>
      <c r="AH17" s="9">
        <v>59</v>
      </c>
      <c r="AI17" s="10">
        <f t="shared" si="0"/>
        <v>113</v>
      </c>
      <c r="AJ17" s="10">
        <f t="shared" si="1"/>
        <v>92</v>
      </c>
      <c r="AK17" s="10">
        <f t="shared" si="2"/>
        <v>120</v>
      </c>
      <c r="AL17" s="10">
        <f t="shared" si="3"/>
        <v>118</v>
      </c>
      <c r="AM17" s="10">
        <f t="shared" si="4"/>
        <v>126</v>
      </c>
      <c r="AN17" s="11" t="str">
        <f t="shared" si="5"/>
        <v>113, 92, 120, 118, 126</v>
      </c>
    </row>
    <row r="18" spans="1:40" ht="18">
      <c r="A18" s="7" t="s">
        <v>61</v>
      </c>
      <c r="B18" s="7" t="s">
        <v>113</v>
      </c>
      <c r="C18" s="7" t="s">
        <v>114</v>
      </c>
      <c r="D18" s="7" t="s">
        <v>115</v>
      </c>
      <c r="E18" s="7" t="s">
        <v>116</v>
      </c>
      <c r="F18" s="7" t="s">
        <v>0</v>
      </c>
      <c r="G18" s="7" t="s">
        <v>134</v>
      </c>
      <c r="H18" s="7" t="s">
        <v>61</v>
      </c>
      <c r="I18" s="7" t="s">
        <v>6</v>
      </c>
      <c r="J18" s="8" t="s">
        <v>62</v>
      </c>
      <c r="K18" s="7" t="s">
        <v>118</v>
      </c>
      <c r="L18" s="7" t="s">
        <v>119</v>
      </c>
      <c r="M18" s="7" t="s">
        <v>120</v>
      </c>
      <c r="N18" s="7">
        <v>22</v>
      </c>
      <c r="O18" s="7">
        <v>22</v>
      </c>
      <c r="P18" s="7">
        <v>0</v>
      </c>
      <c r="Q18" s="7">
        <v>22</v>
      </c>
      <c r="R18" s="7">
        <v>0</v>
      </c>
      <c r="S18" s="7">
        <v>0</v>
      </c>
      <c r="T18" s="7">
        <v>5</v>
      </c>
      <c r="U18" s="7">
        <v>5</v>
      </c>
      <c r="V18" s="7">
        <v>0</v>
      </c>
      <c r="W18" s="7">
        <v>5</v>
      </c>
      <c r="X18" s="7">
        <v>0</v>
      </c>
      <c r="Y18" s="7">
        <v>1</v>
      </c>
      <c r="Z18" s="7">
        <v>4</v>
      </c>
      <c r="AA18" s="7">
        <v>2</v>
      </c>
      <c r="AB18" s="7">
        <v>3</v>
      </c>
      <c r="AC18" s="7">
        <v>1</v>
      </c>
      <c r="AD18" s="7">
        <v>1</v>
      </c>
      <c r="AE18" s="7">
        <v>1</v>
      </c>
      <c r="AF18" s="7">
        <v>1</v>
      </c>
      <c r="AG18" s="7">
        <v>6</v>
      </c>
      <c r="AH18" s="9">
        <v>2</v>
      </c>
      <c r="AI18" s="10">
        <f t="shared" si="0"/>
        <v>5</v>
      </c>
      <c r="AJ18" s="10">
        <f t="shared" si="1"/>
        <v>5</v>
      </c>
      <c r="AK18" s="10">
        <f t="shared" si="2"/>
        <v>2</v>
      </c>
      <c r="AL18" s="10">
        <f t="shared" si="3"/>
        <v>2</v>
      </c>
      <c r="AM18" s="10">
        <f t="shared" si="4"/>
        <v>8</v>
      </c>
      <c r="AN18" s="11" t="str">
        <f t="shared" si="5"/>
        <v>5, 5, 2, 2, 8</v>
      </c>
    </row>
    <row r="19" spans="1:40" ht="18">
      <c r="A19" s="7" t="s">
        <v>57</v>
      </c>
      <c r="B19" s="7" t="s">
        <v>113</v>
      </c>
      <c r="C19" s="7" t="s">
        <v>114</v>
      </c>
      <c r="D19" s="7" t="s">
        <v>115</v>
      </c>
      <c r="E19" s="7" t="s">
        <v>116</v>
      </c>
      <c r="F19" s="7" t="s">
        <v>0</v>
      </c>
      <c r="G19" s="7" t="s">
        <v>135</v>
      </c>
      <c r="H19" s="7" t="s">
        <v>57</v>
      </c>
      <c r="I19" s="7" t="s">
        <v>6</v>
      </c>
      <c r="J19" s="8" t="s">
        <v>58</v>
      </c>
      <c r="K19" s="7" t="s">
        <v>118</v>
      </c>
      <c r="L19" s="7" t="s">
        <v>119</v>
      </c>
      <c r="M19" s="7" t="s">
        <v>120</v>
      </c>
      <c r="N19" s="7">
        <v>55</v>
      </c>
      <c r="O19" s="7">
        <v>55</v>
      </c>
      <c r="P19" s="7">
        <v>0</v>
      </c>
      <c r="Q19" s="7">
        <v>55</v>
      </c>
      <c r="R19" s="7">
        <v>0</v>
      </c>
      <c r="S19" s="7">
        <v>0</v>
      </c>
      <c r="T19" s="7">
        <v>5</v>
      </c>
      <c r="U19" s="7">
        <v>5</v>
      </c>
      <c r="V19" s="7">
        <v>0</v>
      </c>
      <c r="W19" s="7">
        <v>5</v>
      </c>
      <c r="X19" s="7">
        <v>0</v>
      </c>
      <c r="Y19" s="7">
        <v>3</v>
      </c>
      <c r="Z19" s="7">
        <v>6</v>
      </c>
      <c r="AA19" s="7">
        <v>5</v>
      </c>
      <c r="AB19" s="7">
        <v>5</v>
      </c>
      <c r="AC19" s="7">
        <v>5</v>
      </c>
      <c r="AD19" s="7">
        <v>5</v>
      </c>
      <c r="AE19" s="7">
        <v>6</v>
      </c>
      <c r="AF19" s="7">
        <v>6</v>
      </c>
      <c r="AG19" s="7">
        <v>8</v>
      </c>
      <c r="AH19" s="9">
        <v>6</v>
      </c>
      <c r="AI19" s="10">
        <f t="shared" si="0"/>
        <v>9</v>
      </c>
      <c r="AJ19" s="10">
        <f t="shared" si="1"/>
        <v>10</v>
      </c>
      <c r="AK19" s="10">
        <f t="shared" si="2"/>
        <v>10</v>
      </c>
      <c r="AL19" s="10">
        <f t="shared" si="3"/>
        <v>12</v>
      </c>
      <c r="AM19" s="10">
        <f t="shared" si="4"/>
        <v>14</v>
      </c>
      <c r="AN19" s="11" t="str">
        <f t="shared" si="5"/>
        <v>9, 10, 10, 12, 14</v>
      </c>
    </row>
    <row r="20" spans="1:40" ht="18">
      <c r="A20" s="7" t="s">
        <v>59</v>
      </c>
      <c r="B20" s="7" t="s">
        <v>113</v>
      </c>
      <c r="C20" s="7" t="s">
        <v>114</v>
      </c>
      <c r="D20" s="7" t="s">
        <v>115</v>
      </c>
      <c r="E20" s="7" t="s">
        <v>116</v>
      </c>
      <c r="F20" s="7" t="s">
        <v>0</v>
      </c>
      <c r="G20" s="7" t="s">
        <v>60</v>
      </c>
      <c r="H20" s="7" t="s">
        <v>59</v>
      </c>
      <c r="I20" s="7" t="s">
        <v>6</v>
      </c>
      <c r="J20" s="8" t="s">
        <v>60</v>
      </c>
      <c r="K20" s="7" t="s">
        <v>118</v>
      </c>
      <c r="L20" s="7" t="s">
        <v>119</v>
      </c>
      <c r="M20" s="7" t="s">
        <v>120</v>
      </c>
      <c r="N20" s="7">
        <v>14</v>
      </c>
      <c r="O20" s="7">
        <v>14</v>
      </c>
      <c r="P20" s="7">
        <v>0</v>
      </c>
      <c r="Q20" s="7">
        <v>14</v>
      </c>
      <c r="R20" s="7">
        <v>0</v>
      </c>
      <c r="S20" s="7">
        <v>0</v>
      </c>
      <c r="T20" s="7">
        <v>5</v>
      </c>
      <c r="U20" s="7">
        <v>5</v>
      </c>
      <c r="V20" s="7">
        <v>0</v>
      </c>
      <c r="W20" s="7">
        <v>5</v>
      </c>
      <c r="X20" s="7">
        <v>0</v>
      </c>
      <c r="Y20" s="7">
        <v>1</v>
      </c>
      <c r="Z20" s="7">
        <v>0</v>
      </c>
      <c r="AA20" s="7">
        <v>3</v>
      </c>
      <c r="AB20" s="7">
        <v>0</v>
      </c>
      <c r="AC20" s="7">
        <v>0</v>
      </c>
      <c r="AD20" s="7">
        <v>2</v>
      </c>
      <c r="AE20" s="7">
        <v>1</v>
      </c>
      <c r="AF20" s="7">
        <v>3</v>
      </c>
      <c r="AG20" s="7">
        <v>1</v>
      </c>
      <c r="AH20" s="9">
        <v>3</v>
      </c>
      <c r="AI20" s="10">
        <f t="shared" si="0"/>
        <v>1</v>
      </c>
      <c r="AJ20" s="10">
        <f t="shared" si="1"/>
        <v>3</v>
      </c>
      <c r="AK20" s="10">
        <f t="shared" si="2"/>
        <v>2</v>
      </c>
      <c r="AL20" s="10">
        <f t="shared" si="3"/>
        <v>4</v>
      </c>
      <c r="AM20" s="10">
        <f t="shared" si="4"/>
        <v>4</v>
      </c>
      <c r="AN20" s="11" t="str">
        <f t="shared" si="5"/>
        <v>1, 3, 2, 4, 4</v>
      </c>
    </row>
    <row r="21" spans="1:40" ht="15.75" customHeight="1">
      <c r="A21" s="7" t="s">
        <v>136</v>
      </c>
      <c r="B21" s="7" t="s">
        <v>113</v>
      </c>
      <c r="C21" s="7" t="s">
        <v>114</v>
      </c>
      <c r="D21" s="7" t="s">
        <v>115</v>
      </c>
      <c r="E21" s="7" t="s">
        <v>116</v>
      </c>
      <c r="F21" s="7" t="s">
        <v>0</v>
      </c>
      <c r="G21" s="7" t="s">
        <v>137</v>
      </c>
      <c r="H21" s="7" t="s">
        <v>136</v>
      </c>
      <c r="I21" s="7" t="s">
        <v>6</v>
      </c>
      <c r="J21" s="8" t="s">
        <v>138</v>
      </c>
      <c r="K21" s="7" t="s">
        <v>118</v>
      </c>
      <c r="L21" s="7" t="s">
        <v>119</v>
      </c>
      <c r="M21" s="7" t="s">
        <v>128</v>
      </c>
      <c r="N21" s="7">
        <v>173</v>
      </c>
      <c r="O21" s="7">
        <v>173</v>
      </c>
      <c r="P21" s="7">
        <v>0</v>
      </c>
      <c r="Q21" s="7">
        <v>173</v>
      </c>
      <c r="R21" s="7">
        <v>0</v>
      </c>
      <c r="S21" s="7">
        <v>0</v>
      </c>
      <c r="T21" s="7">
        <v>5</v>
      </c>
      <c r="U21" s="7">
        <v>8</v>
      </c>
      <c r="V21" s="7">
        <v>0</v>
      </c>
      <c r="W21" s="7">
        <v>8</v>
      </c>
      <c r="X21" s="7">
        <v>0</v>
      </c>
      <c r="Y21" s="7">
        <v>20</v>
      </c>
      <c r="Z21" s="7">
        <v>22</v>
      </c>
      <c r="AA21" s="7">
        <v>26</v>
      </c>
      <c r="AB21" s="7">
        <v>24</v>
      </c>
      <c r="AC21" s="7">
        <v>17</v>
      </c>
      <c r="AD21" s="7">
        <v>27</v>
      </c>
      <c r="AE21" s="7">
        <v>11</v>
      </c>
      <c r="AF21" s="7">
        <v>13</v>
      </c>
      <c r="AG21" s="7">
        <v>4</v>
      </c>
      <c r="AH21" s="9">
        <v>9</v>
      </c>
      <c r="AI21" s="10">
        <f t="shared" si="0"/>
        <v>42</v>
      </c>
      <c r="AJ21" s="10">
        <f t="shared" si="1"/>
        <v>50</v>
      </c>
      <c r="AK21" s="10">
        <f t="shared" si="2"/>
        <v>44</v>
      </c>
      <c r="AL21" s="10">
        <f t="shared" si="3"/>
        <v>24</v>
      </c>
      <c r="AM21" s="10">
        <f t="shared" si="4"/>
        <v>13</v>
      </c>
      <c r="AN21" s="11" t="str">
        <f t="shared" si="5"/>
        <v>42, 50, 44, 24, 13</v>
      </c>
    </row>
    <row r="22" spans="1:40" ht="15.75" customHeight="1">
      <c r="A22" s="7" t="s">
        <v>139</v>
      </c>
      <c r="B22" s="7" t="s">
        <v>113</v>
      </c>
      <c r="C22" s="7" t="s">
        <v>114</v>
      </c>
      <c r="D22" s="7" t="s">
        <v>115</v>
      </c>
      <c r="E22" s="7" t="s">
        <v>116</v>
      </c>
      <c r="F22" s="7" t="s">
        <v>0</v>
      </c>
      <c r="G22" s="7" t="s">
        <v>0</v>
      </c>
      <c r="H22" s="7" t="s">
        <v>139</v>
      </c>
      <c r="I22" s="7" t="s">
        <v>6</v>
      </c>
      <c r="J22" s="8" t="s">
        <v>140</v>
      </c>
      <c r="K22" s="7" t="s">
        <v>118</v>
      </c>
      <c r="L22" s="7" t="s">
        <v>119</v>
      </c>
      <c r="M22" s="7" t="s">
        <v>128</v>
      </c>
      <c r="N22" s="7">
        <v>115</v>
      </c>
      <c r="O22" s="7">
        <v>115</v>
      </c>
      <c r="P22" s="7">
        <v>0</v>
      </c>
      <c r="Q22" s="7">
        <v>115</v>
      </c>
      <c r="R22" s="7">
        <v>0</v>
      </c>
      <c r="S22" s="7">
        <v>0</v>
      </c>
      <c r="T22" s="7">
        <v>5</v>
      </c>
      <c r="U22" s="7">
        <v>6</v>
      </c>
      <c r="V22" s="7">
        <v>0</v>
      </c>
      <c r="W22" s="7">
        <v>5</v>
      </c>
      <c r="X22" s="7">
        <v>0</v>
      </c>
      <c r="Y22" s="7">
        <v>9</v>
      </c>
      <c r="Z22" s="7">
        <v>11</v>
      </c>
      <c r="AA22" s="7">
        <v>12</v>
      </c>
      <c r="AB22" s="7">
        <v>13</v>
      </c>
      <c r="AC22" s="7">
        <v>14</v>
      </c>
      <c r="AD22" s="7">
        <v>11</v>
      </c>
      <c r="AE22" s="7">
        <v>10</v>
      </c>
      <c r="AF22" s="7">
        <v>17</v>
      </c>
      <c r="AG22" s="7">
        <v>9</v>
      </c>
      <c r="AH22" s="9">
        <v>9</v>
      </c>
      <c r="AI22" s="10">
        <f t="shared" si="0"/>
        <v>20</v>
      </c>
      <c r="AJ22" s="10">
        <f t="shared" si="1"/>
        <v>25</v>
      </c>
      <c r="AK22" s="10">
        <f t="shared" si="2"/>
        <v>25</v>
      </c>
      <c r="AL22" s="10">
        <f t="shared" si="3"/>
        <v>27</v>
      </c>
      <c r="AM22" s="10">
        <f t="shared" si="4"/>
        <v>18</v>
      </c>
      <c r="AN22" s="11" t="str">
        <f t="shared" si="5"/>
        <v>20, 25, 25, 27, 18</v>
      </c>
    </row>
    <row r="23" spans="1:40" ht="15.75" customHeight="1">
      <c r="A23" s="7" t="s">
        <v>34</v>
      </c>
      <c r="B23" s="7" t="s">
        <v>113</v>
      </c>
      <c r="C23" s="7" t="s">
        <v>114</v>
      </c>
      <c r="D23" s="7" t="s">
        <v>115</v>
      </c>
      <c r="E23" s="7" t="s">
        <v>116</v>
      </c>
      <c r="F23" s="7" t="s">
        <v>0</v>
      </c>
      <c r="G23" s="7" t="s">
        <v>141</v>
      </c>
      <c r="H23" s="7" t="s">
        <v>34</v>
      </c>
      <c r="I23" s="7" t="s">
        <v>6</v>
      </c>
      <c r="J23" s="8" t="s">
        <v>35</v>
      </c>
      <c r="K23" s="7" t="s">
        <v>118</v>
      </c>
      <c r="L23" s="7" t="s">
        <v>119</v>
      </c>
      <c r="M23" s="7" t="s">
        <v>120</v>
      </c>
      <c r="N23" s="7">
        <v>18</v>
      </c>
      <c r="O23" s="7">
        <v>18</v>
      </c>
      <c r="P23" s="7">
        <v>0</v>
      </c>
      <c r="Q23" s="7">
        <v>18</v>
      </c>
      <c r="R23" s="7">
        <v>0</v>
      </c>
      <c r="S23" s="7">
        <v>0</v>
      </c>
      <c r="T23" s="7">
        <v>5</v>
      </c>
      <c r="U23" s="7">
        <v>5</v>
      </c>
      <c r="V23" s="7">
        <v>0</v>
      </c>
      <c r="W23" s="7">
        <v>5</v>
      </c>
      <c r="X23" s="7">
        <v>0</v>
      </c>
      <c r="Y23" s="7">
        <v>2</v>
      </c>
      <c r="Z23" s="7">
        <v>3</v>
      </c>
      <c r="AA23" s="7">
        <v>1</v>
      </c>
      <c r="AB23" s="7">
        <v>0</v>
      </c>
      <c r="AC23" s="7">
        <v>2</v>
      </c>
      <c r="AD23" s="7">
        <v>3</v>
      </c>
      <c r="AE23" s="7">
        <v>0</v>
      </c>
      <c r="AF23" s="7">
        <v>1</v>
      </c>
      <c r="AG23" s="7">
        <v>1</v>
      </c>
      <c r="AH23" s="9">
        <v>5</v>
      </c>
      <c r="AI23" s="10">
        <f t="shared" si="0"/>
        <v>5</v>
      </c>
      <c r="AJ23" s="10">
        <f t="shared" si="1"/>
        <v>1</v>
      </c>
      <c r="AK23" s="10">
        <f t="shared" si="2"/>
        <v>5</v>
      </c>
      <c r="AL23" s="10">
        <f t="shared" si="3"/>
        <v>1</v>
      </c>
      <c r="AM23" s="10">
        <f t="shared" si="4"/>
        <v>6</v>
      </c>
      <c r="AN23" s="11" t="str">
        <f t="shared" si="5"/>
        <v>5, 1, 5, 1, 6</v>
      </c>
    </row>
    <row r="24" spans="1:40" ht="15.75" customHeight="1">
      <c r="A24" s="7" t="s">
        <v>68</v>
      </c>
      <c r="B24" s="7" t="s">
        <v>113</v>
      </c>
      <c r="C24" s="7" t="s">
        <v>114</v>
      </c>
      <c r="D24" s="7" t="s">
        <v>115</v>
      </c>
      <c r="E24" s="7" t="s">
        <v>116</v>
      </c>
      <c r="F24" s="7" t="s">
        <v>0</v>
      </c>
      <c r="G24" s="7" t="s">
        <v>142</v>
      </c>
      <c r="H24" s="7" t="s">
        <v>68</v>
      </c>
      <c r="I24" s="7" t="s">
        <v>6</v>
      </c>
      <c r="J24" s="8" t="s">
        <v>69</v>
      </c>
      <c r="K24" s="7" t="s">
        <v>118</v>
      </c>
      <c r="L24" s="7" t="s">
        <v>119</v>
      </c>
      <c r="M24" s="7" t="s">
        <v>120</v>
      </c>
      <c r="N24" s="7">
        <v>38</v>
      </c>
      <c r="O24" s="7">
        <v>37</v>
      </c>
      <c r="P24" s="7">
        <v>1</v>
      </c>
      <c r="Q24" s="7">
        <v>37</v>
      </c>
      <c r="R24" s="7">
        <v>0</v>
      </c>
      <c r="S24" s="7">
        <v>1</v>
      </c>
      <c r="T24" s="7">
        <v>5</v>
      </c>
      <c r="U24" s="7">
        <v>5</v>
      </c>
      <c r="V24" s="7">
        <v>0</v>
      </c>
      <c r="W24" s="7">
        <v>5</v>
      </c>
      <c r="X24" s="7">
        <v>0</v>
      </c>
      <c r="Y24" s="7">
        <v>0</v>
      </c>
      <c r="Z24" s="7">
        <v>2</v>
      </c>
      <c r="AA24" s="7">
        <v>5</v>
      </c>
      <c r="AB24" s="7">
        <v>3</v>
      </c>
      <c r="AC24" s="7">
        <v>3</v>
      </c>
      <c r="AD24" s="7">
        <v>2</v>
      </c>
      <c r="AE24" s="7">
        <v>3</v>
      </c>
      <c r="AF24" s="7">
        <v>7</v>
      </c>
      <c r="AG24" s="7">
        <v>9</v>
      </c>
      <c r="AH24" s="9">
        <v>4</v>
      </c>
      <c r="AI24" s="10">
        <f t="shared" si="0"/>
        <v>2</v>
      </c>
      <c r="AJ24" s="10">
        <f t="shared" si="1"/>
        <v>8</v>
      </c>
      <c r="AK24" s="10">
        <f t="shared" si="2"/>
        <v>5</v>
      </c>
      <c r="AL24" s="10">
        <f t="shared" si="3"/>
        <v>10</v>
      </c>
      <c r="AM24" s="10">
        <f t="shared" si="4"/>
        <v>13</v>
      </c>
      <c r="AN24" s="11" t="str">
        <f t="shared" si="5"/>
        <v>2, 8, 5, 10, 13</v>
      </c>
    </row>
    <row r="25" spans="1:40" ht="15.75" customHeight="1">
      <c r="A25" s="7" t="s">
        <v>143</v>
      </c>
      <c r="B25" s="7" t="s">
        <v>113</v>
      </c>
      <c r="C25" s="7" t="s">
        <v>114</v>
      </c>
      <c r="D25" s="7" t="s">
        <v>115</v>
      </c>
      <c r="E25" s="7" t="s">
        <v>116</v>
      </c>
      <c r="F25" s="7" t="s">
        <v>0</v>
      </c>
      <c r="G25" s="7" t="s">
        <v>0</v>
      </c>
      <c r="H25" s="7" t="s">
        <v>143</v>
      </c>
      <c r="I25" s="7" t="s">
        <v>6</v>
      </c>
      <c r="J25" s="8" t="s">
        <v>144</v>
      </c>
      <c r="K25" s="7" t="s">
        <v>118</v>
      </c>
      <c r="L25" s="7" t="s">
        <v>119</v>
      </c>
      <c r="M25" s="7" t="s">
        <v>128</v>
      </c>
      <c r="N25" s="7">
        <v>143</v>
      </c>
      <c r="O25" s="7">
        <v>140</v>
      </c>
      <c r="P25" s="7">
        <v>3</v>
      </c>
      <c r="Q25" s="7">
        <v>143</v>
      </c>
      <c r="R25" s="7">
        <v>0</v>
      </c>
      <c r="S25" s="7">
        <v>0</v>
      </c>
      <c r="T25" s="7">
        <v>5</v>
      </c>
      <c r="U25" s="7">
        <v>8</v>
      </c>
      <c r="V25" s="7">
        <v>0</v>
      </c>
      <c r="W25" s="7">
        <v>6</v>
      </c>
      <c r="X25" s="7">
        <v>0</v>
      </c>
      <c r="Y25" s="7">
        <v>24</v>
      </c>
      <c r="Z25" s="7">
        <v>19</v>
      </c>
      <c r="AA25" s="7">
        <v>22</v>
      </c>
      <c r="AB25" s="7">
        <v>16</v>
      </c>
      <c r="AC25" s="7">
        <v>24</v>
      </c>
      <c r="AD25" s="7">
        <v>14</v>
      </c>
      <c r="AE25" s="7">
        <v>7</v>
      </c>
      <c r="AF25" s="7">
        <v>8</v>
      </c>
      <c r="AG25" s="7">
        <v>7</v>
      </c>
      <c r="AH25" s="9">
        <v>2</v>
      </c>
      <c r="AI25" s="10">
        <f t="shared" si="0"/>
        <v>43</v>
      </c>
      <c r="AJ25" s="10">
        <f t="shared" si="1"/>
        <v>38</v>
      </c>
      <c r="AK25" s="10">
        <f t="shared" si="2"/>
        <v>38</v>
      </c>
      <c r="AL25" s="10">
        <f t="shared" si="3"/>
        <v>15</v>
      </c>
      <c r="AM25" s="10">
        <f t="shared" si="4"/>
        <v>9</v>
      </c>
      <c r="AN25" s="11" t="str">
        <f t="shared" si="5"/>
        <v>43, 38, 38, 15, 9</v>
      </c>
    </row>
    <row r="26" spans="1:40" ht="15.75" customHeight="1">
      <c r="A26" s="7" t="s">
        <v>72</v>
      </c>
      <c r="B26" s="7" t="s">
        <v>113</v>
      </c>
      <c r="C26" s="7" t="s">
        <v>114</v>
      </c>
      <c r="D26" s="7" t="s">
        <v>115</v>
      </c>
      <c r="E26" s="7" t="s">
        <v>116</v>
      </c>
      <c r="F26" s="7" t="s">
        <v>0</v>
      </c>
      <c r="G26" s="7" t="s">
        <v>145</v>
      </c>
      <c r="H26" s="7" t="s">
        <v>72</v>
      </c>
      <c r="I26" s="7" t="s">
        <v>6</v>
      </c>
      <c r="J26" s="8" t="s">
        <v>73</v>
      </c>
      <c r="K26" s="7" t="s">
        <v>118</v>
      </c>
      <c r="L26" s="7" t="s">
        <v>119</v>
      </c>
      <c r="M26" s="7" t="s">
        <v>120</v>
      </c>
      <c r="N26" s="7">
        <v>35</v>
      </c>
      <c r="O26" s="7">
        <v>35</v>
      </c>
      <c r="P26" s="7">
        <v>0</v>
      </c>
      <c r="Q26" s="7">
        <v>35</v>
      </c>
      <c r="R26" s="7">
        <v>0</v>
      </c>
      <c r="S26" s="7">
        <v>0</v>
      </c>
      <c r="T26" s="7">
        <v>5</v>
      </c>
      <c r="U26" s="7">
        <v>5</v>
      </c>
      <c r="V26" s="7">
        <v>0</v>
      </c>
      <c r="W26" s="7">
        <v>5</v>
      </c>
      <c r="X26" s="7">
        <v>0</v>
      </c>
      <c r="Y26" s="7">
        <v>2</v>
      </c>
      <c r="Z26" s="7">
        <v>5</v>
      </c>
      <c r="AA26" s="7">
        <v>8</v>
      </c>
      <c r="AB26" s="7">
        <v>3</v>
      </c>
      <c r="AC26" s="7">
        <v>4</v>
      </c>
      <c r="AD26" s="7">
        <v>2</v>
      </c>
      <c r="AE26" s="7">
        <v>4</v>
      </c>
      <c r="AF26" s="7">
        <v>2</v>
      </c>
      <c r="AG26" s="7">
        <v>3</v>
      </c>
      <c r="AH26" s="9">
        <v>2</v>
      </c>
      <c r="AI26" s="10">
        <f t="shared" si="0"/>
        <v>7</v>
      </c>
      <c r="AJ26" s="10">
        <f t="shared" si="1"/>
        <v>11</v>
      </c>
      <c r="AK26" s="10">
        <f t="shared" si="2"/>
        <v>6</v>
      </c>
      <c r="AL26" s="10">
        <f t="shared" si="3"/>
        <v>6</v>
      </c>
      <c r="AM26" s="10">
        <f t="shared" si="4"/>
        <v>5</v>
      </c>
      <c r="AN26" s="11" t="str">
        <f t="shared" si="5"/>
        <v>7, 11, 6, 6, 5</v>
      </c>
    </row>
    <row r="27" spans="1:40" ht="15.75" customHeight="1">
      <c r="A27" s="7" t="s">
        <v>146</v>
      </c>
      <c r="B27" s="7" t="s">
        <v>113</v>
      </c>
      <c r="C27" s="7" t="s">
        <v>114</v>
      </c>
      <c r="D27" s="7" t="s">
        <v>115</v>
      </c>
      <c r="E27" s="7" t="s">
        <v>116</v>
      </c>
      <c r="F27" s="7" t="s">
        <v>0</v>
      </c>
      <c r="G27" s="7" t="s">
        <v>0</v>
      </c>
      <c r="H27" s="7" t="s">
        <v>146</v>
      </c>
      <c r="I27" s="7" t="s">
        <v>6</v>
      </c>
      <c r="J27" s="8" t="s">
        <v>147</v>
      </c>
      <c r="K27" s="7" t="s">
        <v>118</v>
      </c>
      <c r="L27" s="7" t="s">
        <v>119</v>
      </c>
      <c r="M27" s="7" t="s">
        <v>128</v>
      </c>
      <c r="N27" s="7">
        <v>84</v>
      </c>
      <c r="O27" s="7">
        <v>78</v>
      </c>
      <c r="P27" s="7">
        <v>6</v>
      </c>
      <c r="Q27" s="7">
        <v>84</v>
      </c>
      <c r="R27" s="7">
        <v>0</v>
      </c>
      <c r="S27" s="7">
        <v>0</v>
      </c>
      <c r="T27" s="7">
        <v>5</v>
      </c>
      <c r="U27" s="7">
        <v>7</v>
      </c>
      <c r="V27" s="7">
        <v>0</v>
      </c>
      <c r="W27" s="7">
        <v>7</v>
      </c>
      <c r="X27" s="7">
        <v>0</v>
      </c>
      <c r="Y27" s="7">
        <v>14</v>
      </c>
      <c r="Z27" s="7">
        <v>12</v>
      </c>
      <c r="AA27" s="7">
        <v>14</v>
      </c>
      <c r="AB27" s="7">
        <v>10</v>
      </c>
      <c r="AC27" s="7">
        <v>7</v>
      </c>
      <c r="AD27" s="7">
        <v>4</v>
      </c>
      <c r="AE27" s="7">
        <v>8</v>
      </c>
      <c r="AF27" s="7">
        <v>3</v>
      </c>
      <c r="AG27" s="7">
        <v>5</v>
      </c>
      <c r="AH27" s="9">
        <v>7</v>
      </c>
      <c r="AI27" s="10">
        <f t="shared" si="0"/>
        <v>26</v>
      </c>
      <c r="AJ27" s="10">
        <f t="shared" si="1"/>
        <v>24</v>
      </c>
      <c r="AK27" s="10">
        <f t="shared" si="2"/>
        <v>11</v>
      </c>
      <c r="AL27" s="10">
        <f t="shared" si="3"/>
        <v>11</v>
      </c>
      <c r="AM27" s="10">
        <f t="shared" si="4"/>
        <v>12</v>
      </c>
      <c r="AN27" s="11" t="str">
        <f t="shared" si="5"/>
        <v>26, 24, 11, 11, 12</v>
      </c>
    </row>
    <row r="28" spans="1:40" ht="15.75" customHeight="1">
      <c r="A28" s="7" t="s">
        <v>74</v>
      </c>
      <c r="B28" s="7" t="s">
        <v>113</v>
      </c>
      <c r="C28" s="7" t="s">
        <v>114</v>
      </c>
      <c r="D28" s="7" t="s">
        <v>115</v>
      </c>
      <c r="E28" s="7" t="s">
        <v>116</v>
      </c>
      <c r="F28" s="7" t="s">
        <v>0</v>
      </c>
      <c r="G28" s="7" t="s">
        <v>2</v>
      </c>
      <c r="H28" s="7" t="s">
        <v>74</v>
      </c>
      <c r="I28" s="7" t="s">
        <v>6</v>
      </c>
      <c r="J28" s="8" t="s">
        <v>75</v>
      </c>
      <c r="K28" s="7" t="s">
        <v>118</v>
      </c>
      <c r="L28" s="7" t="s">
        <v>119</v>
      </c>
      <c r="M28" s="7" t="s">
        <v>120</v>
      </c>
      <c r="N28" s="7">
        <v>100</v>
      </c>
      <c r="O28" s="7">
        <v>100</v>
      </c>
      <c r="P28" s="7">
        <v>0</v>
      </c>
      <c r="Q28" s="7">
        <v>100</v>
      </c>
      <c r="R28" s="7">
        <v>0</v>
      </c>
      <c r="S28" s="7">
        <v>0</v>
      </c>
      <c r="T28" s="7">
        <v>5</v>
      </c>
      <c r="U28" s="7">
        <v>9</v>
      </c>
      <c r="V28" s="7">
        <v>0</v>
      </c>
      <c r="W28" s="7">
        <v>9</v>
      </c>
      <c r="X28" s="7">
        <v>0</v>
      </c>
      <c r="Y28" s="7">
        <v>8</v>
      </c>
      <c r="Z28" s="7">
        <v>16</v>
      </c>
      <c r="AA28" s="7">
        <v>15</v>
      </c>
      <c r="AB28" s="7">
        <v>10</v>
      </c>
      <c r="AC28" s="7">
        <v>5</v>
      </c>
      <c r="AD28" s="7">
        <v>13</v>
      </c>
      <c r="AE28" s="7">
        <v>2</v>
      </c>
      <c r="AF28" s="7">
        <v>7</v>
      </c>
      <c r="AG28" s="7">
        <v>14</v>
      </c>
      <c r="AH28" s="9">
        <v>10</v>
      </c>
      <c r="AI28" s="10">
        <f t="shared" si="0"/>
        <v>24</v>
      </c>
      <c r="AJ28" s="10">
        <f t="shared" si="1"/>
        <v>25</v>
      </c>
      <c r="AK28" s="10">
        <f t="shared" si="2"/>
        <v>18</v>
      </c>
      <c r="AL28" s="10">
        <f t="shared" si="3"/>
        <v>9</v>
      </c>
      <c r="AM28" s="10">
        <f t="shared" si="4"/>
        <v>24</v>
      </c>
      <c r="AN28" s="11" t="str">
        <f t="shared" si="5"/>
        <v>24, 25, 18, 9, 24</v>
      </c>
    </row>
    <row r="29" spans="1:40" ht="15.75" customHeight="1">
      <c r="A29" s="7" t="s">
        <v>148</v>
      </c>
      <c r="B29" s="7" t="s">
        <v>113</v>
      </c>
      <c r="C29" s="7" t="s">
        <v>114</v>
      </c>
      <c r="D29" s="7" t="s">
        <v>115</v>
      </c>
      <c r="E29" s="7" t="s">
        <v>116</v>
      </c>
      <c r="F29" s="7" t="s">
        <v>0</v>
      </c>
      <c r="G29" s="7" t="s">
        <v>0</v>
      </c>
      <c r="H29" s="7" t="s">
        <v>148</v>
      </c>
      <c r="I29" s="7" t="s">
        <v>6</v>
      </c>
      <c r="J29" s="8" t="s">
        <v>149</v>
      </c>
      <c r="K29" s="7" t="s">
        <v>118</v>
      </c>
      <c r="L29" s="7" t="s">
        <v>119</v>
      </c>
      <c r="M29" s="7" t="s">
        <v>128</v>
      </c>
      <c r="N29" s="7">
        <v>75</v>
      </c>
      <c r="O29" s="7">
        <v>75</v>
      </c>
      <c r="P29" s="7">
        <v>0</v>
      </c>
      <c r="Q29" s="7">
        <v>75</v>
      </c>
      <c r="R29" s="7">
        <v>0</v>
      </c>
      <c r="S29" s="7">
        <v>0</v>
      </c>
      <c r="T29" s="7">
        <v>5</v>
      </c>
      <c r="U29" s="7">
        <v>5</v>
      </c>
      <c r="V29" s="7">
        <v>0</v>
      </c>
      <c r="W29" s="7">
        <v>5</v>
      </c>
      <c r="X29" s="7">
        <v>0</v>
      </c>
      <c r="Y29" s="7">
        <v>10</v>
      </c>
      <c r="Z29" s="7">
        <v>11</v>
      </c>
      <c r="AA29" s="7">
        <v>9</v>
      </c>
      <c r="AB29" s="7">
        <v>10</v>
      </c>
      <c r="AC29" s="7">
        <v>6</v>
      </c>
      <c r="AD29" s="7">
        <v>4</v>
      </c>
      <c r="AE29" s="7">
        <v>13</v>
      </c>
      <c r="AF29" s="7">
        <v>8</v>
      </c>
      <c r="AG29" s="7">
        <v>3</v>
      </c>
      <c r="AH29" s="9">
        <v>1</v>
      </c>
      <c r="AI29" s="10">
        <f t="shared" si="0"/>
        <v>21</v>
      </c>
      <c r="AJ29" s="10">
        <f t="shared" si="1"/>
        <v>19</v>
      </c>
      <c r="AK29" s="10">
        <f t="shared" si="2"/>
        <v>10</v>
      </c>
      <c r="AL29" s="10">
        <f t="shared" si="3"/>
        <v>21</v>
      </c>
      <c r="AM29" s="10">
        <f t="shared" si="4"/>
        <v>4</v>
      </c>
      <c r="AN29" s="11" t="str">
        <f t="shared" si="5"/>
        <v>21, 19, 10, 21, 4</v>
      </c>
    </row>
    <row r="30" spans="1:40" ht="15.75" customHeight="1">
      <c r="A30" s="7" t="s">
        <v>1</v>
      </c>
      <c r="B30" s="7" t="s">
        <v>113</v>
      </c>
      <c r="C30" s="7" t="s">
        <v>114</v>
      </c>
      <c r="D30" s="7" t="s">
        <v>115</v>
      </c>
      <c r="E30" s="7" t="s">
        <v>116</v>
      </c>
      <c r="F30" s="7" t="s">
        <v>0</v>
      </c>
      <c r="G30" s="7" t="s">
        <v>140</v>
      </c>
      <c r="H30" s="7" t="s">
        <v>1</v>
      </c>
      <c r="I30" s="7" t="s">
        <v>6</v>
      </c>
      <c r="J30" s="8" t="s">
        <v>2</v>
      </c>
      <c r="K30" s="7" t="s">
        <v>118</v>
      </c>
      <c r="L30" s="7" t="s">
        <v>119</v>
      </c>
      <c r="M30" s="7" t="s">
        <v>120</v>
      </c>
      <c r="N30" s="7">
        <v>1022</v>
      </c>
      <c r="O30" s="7">
        <v>1021</v>
      </c>
      <c r="P30" s="7">
        <v>1</v>
      </c>
      <c r="Q30" s="7">
        <v>1017</v>
      </c>
      <c r="R30" s="7">
        <v>0</v>
      </c>
      <c r="S30" s="7">
        <v>5</v>
      </c>
      <c r="T30" s="7">
        <v>5</v>
      </c>
      <c r="U30" s="7">
        <v>53</v>
      </c>
      <c r="V30" s="7">
        <v>0</v>
      </c>
      <c r="W30" s="7">
        <v>53</v>
      </c>
      <c r="X30" s="7">
        <v>0</v>
      </c>
      <c r="Y30" s="7">
        <v>101</v>
      </c>
      <c r="Z30" s="7">
        <v>80</v>
      </c>
      <c r="AA30" s="7">
        <v>105</v>
      </c>
      <c r="AB30" s="7">
        <v>89</v>
      </c>
      <c r="AC30" s="7">
        <v>112</v>
      </c>
      <c r="AD30" s="7">
        <v>95</v>
      </c>
      <c r="AE30" s="7">
        <v>113</v>
      </c>
      <c r="AF30" s="7">
        <v>112</v>
      </c>
      <c r="AG30" s="7">
        <v>111</v>
      </c>
      <c r="AH30" s="9">
        <v>104</v>
      </c>
      <c r="AI30" s="10">
        <f t="shared" si="0"/>
        <v>181</v>
      </c>
      <c r="AJ30" s="10">
        <f t="shared" si="1"/>
        <v>194</v>
      </c>
      <c r="AK30" s="10">
        <f t="shared" si="2"/>
        <v>207</v>
      </c>
      <c r="AL30" s="10">
        <f t="shared" si="3"/>
        <v>225</v>
      </c>
      <c r="AM30" s="10">
        <f t="shared" si="4"/>
        <v>215</v>
      </c>
      <c r="AN30" s="11" t="str">
        <f t="shared" si="5"/>
        <v>181, 194, 207, 225, 215</v>
      </c>
    </row>
    <row r="31" spans="1:40" ht="15.75" customHeight="1">
      <c r="A31" s="7" t="s">
        <v>9</v>
      </c>
      <c r="B31" s="7" t="s">
        <v>113</v>
      </c>
      <c r="C31" s="7" t="s">
        <v>114</v>
      </c>
      <c r="D31" s="7" t="s">
        <v>115</v>
      </c>
      <c r="E31" s="7" t="s">
        <v>116</v>
      </c>
      <c r="F31" s="7" t="s">
        <v>0</v>
      </c>
      <c r="G31" s="7" t="s">
        <v>150</v>
      </c>
      <c r="H31" s="7" t="s">
        <v>9</v>
      </c>
      <c r="I31" s="7" t="s">
        <v>6</v>
      </c>
      <c r="J31" s="8" t="s">
        <v>151</v>
      </c>
      <c r="K31" s="7" t="s">
        <v>118</v>
      </c>
      <c r="L31" s="7" t="s">
        <v>119</v>
      </c>
      <c r="M31" s="7" t="s">
        <v>120</v>
      </c>
      <c r="N31" s="7">
        <v>1220</v>
      </c>
      <c r="O31" s="7">
        <v>1220</v>
      </c>
      <c r="P31" s="7">
        <v>0</v>
      </c>
      <c r="Q31" s="7">
        <v>1220</v>
      </c>
      <c r="R31" s="7">
        <v>0</v>
      </c>
      <c r="S31" s="7">
        <v>0</v>
      </c>
      <c r="T31" s="7">
        <v>5</v>
      </c>
      <c r="U31" s="7">
        <v>62</v>
      </c>
      <c r="V31" s="7">
        <v>0</v>
      </c>
      <c r="W31" s="7">
        <v>62</v>
      </c>
      <c r="X31" s="7">
        <v>0</v>
      </c>
      <c r="Y31" s="7">
        <v>139</v>
      </c>
      <c r="Z31" s="7">
        <v>148</v>
      </c>
      <c r="AA31" s="7">
        <v>112</v>
      </c>
      <c r="AB31" s="7">
        <v>127</v>
      </c>
      <c r="AC31" s="7">
        <v>105</v>
      </c>
      <c r="AD31" s="7">
        <v>123</v>
      </c>
      <c r="AE31" s="7">
        <v>111</v>
      </c>
      <c r="AF31" s="7">
        <v>125</v>
      </c>
      <c r="AG31" s="7">
        <v>112</v>
      </c>
      <c r="AH31" s="9">
        <v>118</v>
      </c>
      <c r="AI31" s="10">
        <f t="shared" si="0"/>
        <v>287</v>
      </c>
      <c r="AJ31" s="10">
        <f t="shared" si="1"/>
        <v>239</v>
      </c>
      <c r="AK31" s="10">
        <f t="shared" si="2"/>
        <v>228</v>
      </c>
      <c r="AL31" s="10">
        <f t="shared" si="3"/>
        <v>236</v>
      </c>
      <c r="AM31" s="10">
        <f t="shared" si="4"/>
        <v>230</v>
      </c>
      <c r="AN31" s="11" t="str">
        <f t="shared" si="5"/>
        <v>287, 239, 228, 236, 230</v>
      </c>
    </row>
    <row r="32" spans="1:40" ht="15.75" customHeight="1">
      <c r="A32" s="7" t="s">
        <v>21</v>
      </c>
      <c r="B32" s="7" t="s">
        <v>113</v>
      </c>
      <c r="C32" s="7" t="s">
        <v>114</v>
      </c>
      <c r="D32" s="7" t="s">
        <v>115</v>
      </c>
      <c r="E32" s="7" t="s">
        <v>116</v>
      </c>
      <c r="F32" s="7" t="s">
        <v>12</v>
      </c>
      <c r="G32" s="7" t="s">
        <v>152</v>
      </c>
      <c r="H32" s="7" t="s">
        <v>21</v>
      </c>
      <c r="I32" s="7" t="s">
        <v>6</v>
      </c>
      <c r="J32" s="8" t="s">
        <v>22</v>
      </c>
      <c r="K32" s="7" t="s">
        <v>118</v>
      </c>
      <c r="L32" s="7" t="s">
        <v>119</v>
      </c>
      <c r="M32" s="7" t="s">
        <v>120</v>
      </c>
      <c r="N32" s="7">
        <v>76</v>
      </c>
      <c r="O32" s="7">
        <v>76</v>
      </c>
      <c r="P32" s="7">
        <v>0</v>
      </c>
      <c r="Q32" s="7">
        <v>76</v>
      </c>
      <c r="R32" s="7">
        <v>0</v>
      </c>
      <c r="S32" s="7">
        <v>0</v>
      </c>
      <c r="T32" s="7">
        <v>5</v>
      </c>
      <c r="U32" s="7">
        <v>7</v>
      </c>
      <c r="V32" s="7">
        <v>0</v>
      </c>
      <c r="W32" s="7">
        <v>7</v>
      </c>
      <c r="X32" s="7">
        <v>0</v>
      </c>
      <c r="Y32" s="7">
        <v>3</v>
      </c>
      <c r="Z32" s="7">
        <v>4</v>
      </c>
      <c r="AA32" s="7">
        <v>13</v>
      </c>
      <c r="AB32" s="7">
        <v>6</v>
      </c>
      <c r="AC32" s="7">
        <v>9</v>
      </c>
      <c r="AD32" s="7">
        <v>12</v>
      </c>
      <c r="AE32" s="7">
        <v>6</v>
      </c>
      <c r="AF32" s="7">
        <v>4</v>
      </c>
      <c r="AG32" s="7">
        <v>11</v>
      </c>
      <c r="AH32" s="9">
        <v>8</v>
      </c>
      <c r="AI32" s="10">
        <f t="shared" si="0"/>
        <v>7</v>
      </c>
      <c r="AJ32" s="10">
        <f t="shared" si="1"/>
        <v>19</v>
      </c>
      <c r="AK32" s="10">
        <f t="shared" si="2"/>
        <v>21</v>
      </c>
      <c r="AL32" s="10">
        <f t="shared" si="3"/>
        <v>10</v>
      </c>
      <c r="AM32" s="10">
        <f t="shared" si="4"/>
        <v>19</v>
      </c>
      <c r="AN32" s="11" t="str">
        <f t="shared" si="5"/>
        <v>7, 19, 21, 10, 19</v>
      </c>
    </row>
    <row r="33" spans="1:40" ht="15.75" customHeight="1">
      <c r="A33" s="7" t="s">
        <v>23</v>
      </c>
      <c r="B33" s="7" t="s">
        <v>113</v>
      </c>
      <c r="C33" s="7" t="s">
        <v>114</v>
      </c>
      <c r="D33" s="7" t="s">
        <v>115</v>
      </c>
      <c r="E33" s="7" t="s">
        <v>116</v>
      </c>
      <c r="F33" s="7" t="s">
        <v>12</v>
      </c>
      <c r="G33" s="7" t="s">
        <v>153</v>
      </c>
      <c r="H33" s="7" t="s">
        <v>23</v>
      </c>
      <c r="I33" s="7" t="s">
        <v>6</v>
      </c>
      <c r="J33" s="8" t="s">
        <v>24</v>
      </c>
      <c r="K33" s="7" t="s">
        <v>118</v>
      </c>
      <c r="L33" s="7" t="s">
        <v>119</v>
      </c>
      <c r="M33" s="7" t="s">
        <v>120</v>
      </c>
      <c r="N33" s="7">
        <v>91</v>
      </c>
      <c r="O33" s="7">
        <v>91</v>
      </c>
      <c r="P33" s="7">
        <v>0</v>
      </c>
      <c r="Q33" s="7">
        <v>91</v>
      </c>
      <c r="R33" s="7">
        <v>0</v>
      </c>
      <c r="S33" s="7">
        <v>0</v>
      </c>
      <c r="T33" s="7">
        <v>5</v>
      </c>
      <c r="U33" s="7">
        <v>8</v>
      </c>
      <c r="V33" s="7">
        <v>0</v>
      </c>
      <c r="W33" s="7">
        <v>8</v>
      </c>
      <c r="X33" s="7">
        <v>0</v>
      </c>
      <c r="Y33" s="7">
        <v>3</v>
      </c>
      <c r="Z33" s="7">
        <v>8</v>
      </c>
      <c r="AA33" s="7">
        <v>12</v>
      </c>
      <c r="AB33" s="7">
        <v>7</v>
      </c>
      <c r="AC33" s="7">
        <v>14</v>
      </c>
      <c r="AD33" s="7">
        <v>4</v>
      </c>
      <c r="AE33" s="7">
        <v>13</v>
      </c>
      <c r="AF33" s="7">
        <v>8</v>
      </c>
      <c r="AG33" s="7">
        <v>15</v>
      </c>
      <c r="AH33" s="9">
        <v>7</v>
      </c>
      <c r="AI33" s="10">
        <f t="shared" si="0"/>
        <v>11</v>
      </c>
      <c r="AJ33" s="10">
        <f t="shared" si="1"/>
        <v>19</v>
      </c>
      <c r="AK33" s="10">
        <f t="shared" si="2"/>
        <v>18</v>
      </c>
      <c r="AL33" s="10">
        <f t="shared" si="3"/>
        <v>21</v>
      </c>
      <c r="AM33" s="10">
        <f t="shared" si="4"/>
        <v>22</v>
      </c>
      <c r="AN33" s="11" t="str">
        <f t="shared" si="5"/>
        <v>11, 19, 18, 21, 22</v>
      </c>
    </row>
    <row r="34" spans="1:40" ht="15.75" customHeight="1">
      <c r="A34" s="7" t="s">
        <v>19</v>
      </c>
      <c r="B34" s="7" t="s">
        <v>113</v>
      </c>
      <c r="C34" s="7" t="s">
        <v>114</v>
      </c>
      <c r="D34" s="7" t="s">
        <v>115</v>
      </c>
      <c r="E34" s="7" t="s">
        <v>116</v>
      </c>
      <c r="F34" s="7" t="s">
        <v>12</v>
      </c>
      <c r="G34" s="7" t="s">
        <v>20</v>
      </c>
      <c r="H34" s="7" t="s">
        <v>19</v>
      </c>
      <c r="I34" s="7" t="s">
        <v>6</v>
      </c>
      <c r="J34" s="8" t="s">
        <v>20</v>
      </c>
      <c r="K34" s="7" t="s">
        <v>118</v>
      </c>
      <c r="L34" s="7" t="s">
        <v>119</v>
      </c>
      <c r="M34" s="7" t="s">
        <v>120</v>
      </c>
      <c r="N34" s="7">
        <v>19</v>
      </c>
      <c r="O34" s="7">
        <v>19</v>
      </c>
      <c r="P34" s="7">
        <v>0</v>
      </c>
      <c r="Q34" s="7">
        <v>19</v>
      </c>
      <c r="R34" s="7">
        <v>0</v>
      </c>
      <c r="S34" s="7">
        <v>0</v>
      </c>
      <c r="T34" s="7">
        <v>5</v>
      </c>
      <c r="U34" s="7">
        <v>5</v>
      </c>
      <c r="V34" s="7">
        <v>0</v>
      </c>
      <c r="W34" s="7">
        <v>5</v>
      </c>
      <c r="X34" s="7">
        <v>0</v>
      </c>
      <c r="Y34" s="7">
        <v>2</v>
      </c>
      <c r="Z34" s="7">
        <v>3</v>
      </c>
      <c r="AA34" s="7">
        <v>0</v>
      </c>
      <c r="AB34" s="7">
        <v>1</v>
      </c>
      <c r="AC34" s="7">
        <v>4</v>
      </c>
      <c r="AD34" s="7">
        <v>3</v>
      </c>
      <c r="AE34" s="7">
        <v>1</v>
      </c>
      <c r="AF34" s="7">
        <v>1</v>
      </c>
      <c r="AG34" s="7">
        <v>2</v>
      </c>
      <c r="AH34" s="9">
        <v>2</v>
      </c>
      <c r="AI34" s="10">
        <f t="shared" si="0"/>
        <v>5</v>
      </c>
      <c r="AJ34" s="10">
        <f t="shared" si="1"/>
        <v>1</v>
      </c>
      <c r="AK34" s="10">
        <f t="shared" si="2"/>
        <v>7</v>
      </c>
      <c r="AL34" s="10">
        <f t="shared" si="3"/>
        <v>2</v>
      </c>
      <c r="AM34" s="10">
        <f t="shared" si="4"/>
        <v>4</v>
      </c>
      <c r="AN34" s="11" t="str">
        <f t="shared" si="5"/>
        <v>5, 1, 7, 2, 4</v>
      </c>
    </row>
    <row r="35" spans="1:40" ht="15.75" customHeight="1">
      <c r="A35" s="7" t="s">
        <v>17</v>
      </c>
      <c r="B35" s="7" t="s">
        <v>113</v>
      </c>
      <c r="C35" s="7" t="s">
        <v>114</v>
      </c>
      <c r="D35" s="7" t="s">
        <v>115</v>
      </c>
      <c r="E35" s="7" t="s">
        <v>116</v>
      </c>
      <c r="F35" s="7" t="s">
        <v>12</v>
      </c>
      <c r="G35" s="7" t="s">
        <v>7</v>
      </c>
      <c r="H35" s="7" t="s">
        <v>17</v>
      </c>
      <c r="I35" s="7" t="s">
        <v>6</v>
      </c>
      <c r="J35" s="8" t="s">
        <v>18</v>
      </c>
      <c r="K35" s="7" t="s">
        <v>118</v>
      </c>
      <c r="L35" s="7" t="s">
        <v>119</v>
      </c>
      <c r="M35" s="7" t="s">
        <v>120</v>
      </c>
      <c r="N35" s="7">
        <v>46</v>
      </c>
      <c r="O35" s="7">
        <v>46</v>
      </c>
      <c r="P35" s="7">
        <v>0</v>
      </c>
      <c r="Q35" s="7">
        <v>46</v>
      </c>
      <c r="R35" s="7">
        <v>0</v>
      </c>
      <c r="S35" s="7">
        <v>0</v>
      </c>
      <c r="T35" s="7">
        <v>5</v>
      </c>
      <c r="U35" s="7">
        <v>5</v>
      </c>
      <c r="V35" s="7">
        <v>0</v>
      </c>
      <c r="W35" s="7">
        <v>5</v>
      </c>
      <c r="X35" s="7">
        <v>0</v>
      </c>
      <c r="Y35" s="7">
        <v>5</v>
      </c>
      <c r="Z35" s="7">
        <v>4</v>
      </c>
      <c r="AA35" s="7">
        <v>4</v>
      </c>
      <c r="AB35" s="7">
        <v>2</v>
      </c>
      <c r="AC35" s="7">
        <v>8</v>
      </c>
      <c r="AD35" s="7">
        <v>2</v>
      </c>
      <c r="AE35" s="7">
        <v>5</v>
      </c>
      <c r="AF35" s="7">
        <v>5</v>
      </c>
      <c r="AG35" s="7">
        <v>6</v>
      </c>
      <c r="AH35" s="9">
        <v>5</v>
      </c>
      <c r="AI35" s="10">
        <f t="shared" si="0"/>
        <v>9</v>
      </c>
      <c r="AJ35" s="10">
        <f t="shared" si="1"/>
        <v>6</v>
      </c>
      <c r="AK35" s="10">
        <f t="shared" si="2"/>
        <v>10</v>
      </c>
      <c r="AL35" s="10">
        <f t="shared" si="3"/>
        <v>10</v>
      </c>
      <c r="AM35" s="10">
        <f t="shared" si="4"/>
        <v>11</v>
      </c>
      <c r="AN35" s="11" t="str">
        <f t="shared" si="5"/>
        <v>9, 6, 10, 10, 11</v>
      </c>
    </row>
    <row r="36" spans="1:40" ht="15.75" customHeight="1">
      <c r="A36" s="7" t="s">
        <v>13</v>
      </c>
      <c r="B36" s="7" t="s">
        <v>113</v>
      </c>
      <c r="C36" s="7" t="s">
        <v>114</v>
      </c>
      <c r="D36" s="7" t="s">
        <v>115</v>
      </c>
      <c r="E36" s="7" t="s">
        <v>116</v>
      </c>
      <c r="F36" s="7" t="s">
        <v>12</v>
      </c>
      <c r="G36" s="7" t="s">
        <v>154</v>
      </c>
      <c r="H36" s="7" t="s">
        <v>13</v>
      </c>
      <c r="I36" s="7" t="s">
        <v>6</v>
      </c>
      <c r="J36" s="8" t="s">
        <v>14</v>
      </c>
      <c r="K36" s="7" t="s">
        <v>118</v>
      </c>
      <c r="L36" s="7" t="s">
        <v>119</v>
      </c>
      <c r="M36" s="7" t="s">
        <v>120</v>
      </c>
      <c r="N36" s="7">
        <v>17</v>
      </c>
      <c r="O36" s="7">
        <v>17</v>
      </c>
      <c r="P36" s="7">
        <v>0</v>
      </c>
      <c r="Q36" s="7">
        <v>17</v>
      </c>
      <c r="R36" s="7">
        <v>0</v>
      </c>
      <c r="S36" s="7">
        <v>0</v>
      </c>
      <c r="T36" s="7">
        <v>5</v>
      </c>
      <c r="U36" s="7">
        <v>5</v>
      </c>
      <c r="V36" s="7">
        <v>0</v>
      </c>
      <c r="W36" s="7">
        <v>5</v>
      </c>
      <c r="X36" s="7">
        <v>0</v>
      </c>
      <c r="Y36" s="7">
        <v>2</v>
      </c>
      <c r="Z36" s="7">
        <v>2</v>
      </c>
      <c r="AA36" s="7">
        <v>2</v>
      </c>
      <c r="AB36" s="7">
        <v>1</v>
      </c>
      <c r="AC36" s="7">
        <v>5</v>
      </c>
      <c r="AD36" s="7">
        <v>2</v>
      </c>
      <c r="AE36" s="7">
        <v>0</v>
      </c>
      <c r="AF36" s="7">
        <v>1</v>
      </c>
      <c r="AG36" s="7">
        <v>0</v>
      </c>
      <c r="AH36" s="9">
        <v>2</v>
      </c>
      <c r="AI36" s="10">
        <f t="shared" si="0"/>
        <v>4</v>
      </c>
      <c r="AJ36" s="10">
        <f t="shared" si="1"/>
        <v>3</v>
      </c>
      <c r="AK36" s="10">
        <f t="shared" si="2"/>
        <v>7</v>
      </c>
      <c r="AL36" s="10">
        <f t="shared" si="3"/>
        <v>1</v>
      </c>
      <c r="AM36" s="10">
        <f t="shared" si="4"/>
        <v>2</v>
      </c>
      <c r="AN36" s="11" t="str">
        <f t="shared" si="5"/>
        <v>4, 3, 7, 1, 2</v>
      </c>
    </row>
    <row r="37" spans="1:40" ht="15.75" customHeight="1">
      <c r="A37" s="7" t="s">
        <v>26</v>
      </c>
      <c r="B37" s="7" t="s">
        <v>113</v>
      </c>
      <c r="C37" s="7" t="s">
        <v>114</v>
      </c>
      <c r="D37" s="7" t="s">
        <v>115</v>
      </c>
      <c r="E37" s="7" t="s">
        <v>116</v>
      </c>
      <c r="F37" s="7" t="s">
        <v>12</v>
      </c>
      <c r="G37" s="7" t="s">
        <v>155</v>
      </c>
      <c r="H37" s="7" t="s">
        <v>26</v>
      </c>
      <c r="I37" s="7" t="s">
        <v>6</v>
      </c>
      <c r="J37" s="8" t="s">
        <v>27</v>
      </c>
      <c r="K37" s="7" t="s">
        <v>118</v>
      </c>
      <c r="L37" s="7" t="s">
        <v>119</v>
      </c>
      <c r="M37" s="7" t="s">
        <v>120</v>
      </c>
      <c r="N37" s="7">
        <v>11</v>
      </c>
      <c r="O37" s="7">
        <v>11</v>
      </c>
      <c r="P37" s="7">
        <v>0</v>
      </c>
      <c r="Q37" s="7">
        <v>11</v>
      </c>
      <c r="R37" s="7">
        <v>0</v>
      </c>
      <c r="S37" s="7">
        <v>0</v>
      </c>
      <c r="T37" s="7">
        <v>5</v>
      </c>
      <c r="U37" s="7">
        <v>5</v>
      </c>
      <c r="V37" s="7">
        <v>0</v>
      </c>
      <c r="W37" s="7">
        <v>4</v>
      </c>
      <c r="X37" s="7">
        <v>0</v>
      </c>
      <c r="Y37" s="7">
        <v>1</v>
      </c>
      <c r="Z37" s="7">
        <v>0</v>
      </c>
      <c r="AA37" s="7">
        <v>0</v>
      </c>
      <c r="AB37" s="7">
        <v>1</v>
      </c>
      <c r="AC37" s="7">
        <v>1</v>
      </c>
      <c r="AD37" s="7">
        <v>0</v>
      </c>
      <c r="AE37" s="7">
        <v>0</v>
      </c>
      <c r="AF37" s="7">
        <v>2</v>
      </c>
      <c r="AG37" s="7">
        <v>2</v>
      </c>
      <c r="AH37" s="9">
        <v>4</v>
      </c>
      <c r="AI37" s="10">
        <f t="shared" si="0"/>
        <v>1</v>
      </c>
      <c r="AJ37" s="10">
        <f t="shared" si="1"/>
        <v>1</v>
      </c>
      <c r="AK37" s="10">
        <f t="shared" si="2"/>
        <v>1</v>
      </c>
      <c r="AL37" s="10">
        <f t="shared" si="3"/>
        <v>2</v>
      </c>
      <c r="AM37" s="10">
        <f t="shared" si="4"/>
        <v>6</v>
      </c>
      <c r="AN37" s="11" t="str">
        <f t="shared" si="5"/>
        <v>1, 1, 1, 2, 6</v>
      </c>
    </row>
    <row r="38" spans="1:40" ht="15.75" customHeight="1">
      <c r="A38" s="7" t="s">
        <v>15</v>
      </c>
      <c r="B38" s="7" t="s">
        <v>113</v>
      </c>
      <c r="C38" s="7" t="s">
        <v>114</v>
      </c>
      <c r="D38" s="7" t="s">
        <v>115</v>
      </c>
      <c r="E38" s="7" t="s">
        <v>116</v>
      </c>
      <c r="F38" s="7" t="s">
        <v>12</v>
      </c>
      <c r="G38" s="7" t="s">
        <v>156</v>
      </c>
      <c r="H38" s="7" t="s">
        <v>15</v>
      </c>
      <c r="I38" s="7" t="s">
        <v>6</v>
      </c>
      <c r="J38" s="8" t="s">
        <v>16</v>
      </c>
      <c r="K38" s="7" t="s">
        <v>118</v>
      </c>
      <c r="L38" s="7" t="s">
        <v>119</v>
      </c>
      <c r="M38" s="7" t="s">
        <v>120</v>
      </c>
      <c r="N38" s="7">
        <v>16</v>
      </c>
      <c r="O38" s="7">
        <v>16</v>
      </c>
      <c r="P38" s="7">
        <v>0</v>
      </c>
      <c r="Q38" s="7">
        <v>16</v>
      </c>
      <c r="R38" s="7">
        <v>0</v>
      </c>
      <c r="S38" s="7">
        <v>0</v>
      </c>
      <c r="T38" s="7">
        <v>5</v>
      </c>
      <c r="U38" s="7">
        <v>5</v>
      </c>
      <c r="V38" s="7">
        <v>0</v>
      </c>
      <c r="W38" s="7">
        <v>5</v>
      </c>
      <c r="X38" s="7">
        <v>0</v>
      </c>
      <c r="Y38" s="7">
        <v>0</v>
      </c>
      <c r="Z38" s="7">
        <v>3</v>
      </c>
      <c r="AA38" s="7">
        <v>0</v>
      </c>
      <c r="AB38" s="7">
        <v>3</v>
      </c>
      <c r="AC38" s="7">
        <v>3</v>
      </c>
      <c r="AD38" s="7">
        <v>1</v>
      </c>
      <c r="AE38" s="7">
        <v>3</v>
      </c>
      <c r="AF38" s="7">
        <v>0</v>
      </c>
      <c r="AG38" s="7">
        <v>2</v>
      </c>
      <c r="AH38" s="9">
        <v>1</v>
      </c>
      <c r="AI38" s="10">
        <f t="shared" si="0"/>
        <v>3</v>
      </c>
      <c r="AJ38" s="10">
        <f t="shared" si="1"/>
        <v>3</v>
      </c>
      <c r="AK38" s="10">
        <f t="shared" si="2"/>
        <v>4</v>
      </c>
      <c r="AL38" s="10">
        <f t="shared" si="3"/>
        <v>3</v>
      </c>
      <c r="AM38" s="10">
        <f t="shared" si="4"/>
        <v>3</v>
      </c>
      <c r="AN38" s="11" t="str">
        <f t="shared" si="5"/>
        <v>3, 3, 4, 3, 3</v>
      </c>
    </row>
    <row r="39" spans="1:40" ht="15.75" customHeight="1">
      <c r="A39" s="7" t="s">
        <v>41</v>
      </c>
      <c r="B39" s="7" t="s">
        <v>113</v>
      </c>
      <c r="C39" s="7" t="s">
        <v>114</v>
      </c>
      <c r="D39" s="7" t="s">
        <v>115</v>
      </c>
      <c r="E39" s="7" t="s">
        <v>116</v>
      </c>
      <c r="F39" s="7" t="s">
        <v>40</v>
      </c>
      <c r="G39" s="7" t="s">
        <v>157</v>
      </c>
      <c r="H39" s="7" t="s">
        <v>41</v>
      </c>
      <c r="I39" s="7" t="s">
        <v>6</v>
      </c>
      <c r="J39" s="8" t="s">
        <v>42</v>
      </c>
      <c r="K39" s="7" t="s">
        <v>118</v>
      </c>
      <c r="L39" s="7" t="s">
        <v>119</v>
      </c>
      <c r="M39" s="7" t="s">
        <v>120</v>
      </c>
      <c r="N39" s="7">
        <v>157</v>
      </c>
      <c r="O39" s="7">
        <v>157</v>
      </c>
      <c r="P39" s="7">
        <v>0</v>
      </c>
      <c r="Q39" s="7">
        <v>157</v>
      </c>
      <c r="R39" s="7">
        <v>0</v>
      </c>
      <c r="S39" s="7">
        <v>0</v>
      </c>
      <c r="T39" s="7">
        <v>5</v>
      </c>
      <c r="U39" s="7">
        <v>10</v>
      </c>
      <c r="V39" s="7">
        <v>0</v>
      </c>
      <c r="W39" s="7">
        <v>10</v>
      </c>
      <c r="X39" s="7">
        <v>0</v>
      </c>
      <c r="Y39" s="7">
        <v>13</v>
      </c>
      <c r="Z39" s="7">
        <v>16</v>
      </c>
      <c r="AA39" s="7">
        <v>11</v>
      </c>
      <c r="AB39" s="7">
        <v>18</v>
      </c>
      <c r="AC39" s="7">
        <v>11</v>
      </c>
      <c r="AD39" s="7">
        <v>13</v>
      </c>
      <c r="AE39" s="7">
        <v>22</v>
      </c>
      <c r="AF39" s="7">
        <v>13</v>
      </c>
      <c r="AG39" s="7">
        <v>24</v>
      </c>
      <c r="AH39" s="9">
        <v>16</v>
      </c>
      <c r="AI39" s="10">
        <f t="shared" si="0"/>
        <v>29</v>
      </c>
      <c r="AJ39" s="10">
        <f t="shared" si="1"/>
        <v>29</v>
      </c>
      <c r="AK39" s="10">
        <f t="shared" si="2"/>
        <v>24</v>
      </c>
      <c r="AL39" s="10">
        <f t="shared" si="3"/>
        <v>35</v>
      </c>
      <c r="AM39" s="10">
        <f t="shared" si="4"/>
        <v>40</v>
      </c>
      <c r="AN39" s="11" t="str">
        <f t="shared" si="5"/>
        <v>29, 29, 24, 35, 40</v>
      </c>
    </row>
    <row r="40" spans="1:40" ht="15.75" customHeight="1">
      <c r="A40" s="7" t="s">
        <v>43</v>
      </c>
      <c r="B40" s="7" t="s">
        <v>113</v>
      </c>
      <c r="C40" s="7" t="s">
        <v>114</v>
      </c>
      <c r="D40" s="7" t="s">
        <v>115</v>
      </c>
      <c r="E40" s="7" t="s">
        <v>116</v>
      </c>
      <c r="F40" s="7" t="s">
        <v>40</v>
      </c>
      <c r="G40" s="7" t="s">
        <v>40</v>
      </c>
      <c r="H40" s="7" t="s">
        <v>43</v>
      </c>
      <c r="I40" s="7" t="s">
        <v>6</v>
      </c>
      <c r="J40" s="8" t="s">
        <v>40</v>
      </c>
      <c r="K40" s="7" t="s">
        <v>118</v>
      </c>
      <c r="L40" s="7" t="s">
        <v>119</v>
      </c>
      <c r="M40" s="7" t="s">
        <v>120</v>
      </c>
      <c r="N40" s="7">
        <v>17</v>
      </c>
      <c r="O40" s="7">
        <v>17</v>
      </c>
      <c r="P40" s="7">
        <v>0</v>
      </c>
      <c r="Q40" s="7">
        <v>17</v>
      </c>
      <c r="R40" s="7">
        <v>0</v>
      </c>
      <c r="S40" s="7">
        <v>0</v>
      </c>
      <c r="T40" s="7">
        <v>5</v>
      </c>
      <c r="U40" s="7">
        <v>5</v>
      </c>
      <c r="V40" s="7">
        <v>0</v>
      </c>
      <c r="W40" s="7">
        <v>5</v>
      </c>
      <c r="X40" s="7">
        <v>0</v>
      </c>
      <c r="Y40" s="7">
        <v>2</v>
      </c>
      <c r="Z40" s="7">
        <v>1</v>
      </c>
      <c r="AA40" s="7">
        <v>2</v>
      </c>
      <c r="AB40" s="7">
        <v>3</v>
      </c>
      <c r="AC40" s="7">
        <v>1</v>
      </c>
      <c r="AD40" s="7">
        <v>1</v>
      </c>
      <c r="AE40" s="7">
        <v>0</v>
      </c>
      <c r="AF40" s="7">
        <v>1</v>
      </c>
      <c r="AG40" s="7">
        <v>3</v>
      </c>
      <c r="AH40" s="9">
        <v>3</v>
      </c>
      <c r="AI40" s="10">
        <f t="shared" si="0"/>
        <v>3</v>
      </c>
      <c r="AJ40" s="10">
        <f t="shared" si="1"/>
        <v>5</v>
      </c>
      <c r="AK40" s="10">
        <f t="shared" si="2"/>
        <v>2</v>
      </c>
      <c r="AL40" s="10">
        <f t="shared" si="3"/>
        <v>1</v>
      </c>
      <c r="AM40" s="10">
        <f t="shared" si="4"/>
        <v>6</v>
      </c>
      <c r="AN40" s="11" t="str">
        <f t="shared" si="5"/>
        <v>3, 5, 2, 1, 6</v>
      </c>
    </row>
    <row r="41" spans="1:40" ht="15.75" customHeight="1">
      <c r="A41" s="7" t="s">
        <v>70</v>
      </c>
      <c r="B41" s="7" t="s">
        <v>113</v>
      </c>
      <c r="C41" s="7" t="s">
        <v>114</v>
      </c>
      <c r="D41" s="7" t="s">
        <v>115</v>
      </c>
      <c r="E41" s="7" t="s">
        <v>116</v>
      </c>
      <c r="F41" s="7" t="s">
        <v>40</v>
      </c>
      <c r="G41" s="7" t="s">
        <v>158</v>
      </c>
      <c r="H41" s="7" t="s">
        <v>70</v>
      </c>
      <c r="I41" s="7" t="s">
        <v>6</v>
      </c>
      <c r="J41" s="8" t="s">
        <v>71</v>
      </c>
      <c r="K41" s="7" t="s">
        <v>118</v>
      </c>
      <c r="L41" s="7" t="s">
        <v>119</v>
      </c>
      <c r="M41" s="7" t="s">
        <v>120</v>
      </c>
      <c r="N41" s="7">
        <v>17</v>
      </c>
      <c r="O41" s="7">
        <v>17</v>
      </c>
      <c r="P41" s="7">
        <v>0</v>
      </c>
      <c r="Q41" s="7">
        <v>17</v>
      </c>
      <c r="R41" s="7">
        <v>0</v>
      </c>
      <c r="S41" s="7">
        <v>0</v>
      </c>
      <c r="T41" s="7">
        <v>5</v>
      </c>
      <c r="U41" s="7">
        <v>5</v>
      </c>
      <c r="V41" s="7">
        <v>0</v>
      </c>
      <c r="W41" s="7">
        <v>4</v>
      </c>
      <c r="X41" s="7">
        <v>0</v>
      </c>
      <c r="Y41" s="7">
        <v>1</v>
      </c>
      <c r="Z41" s="7">
        <v>0</v>
      </c>
      <c r="AA41" s="7">
        <v>1</v>
      </c>
      <c r="AB41" s="7">
        <v>2</v>
      </c>
      <c r="AC41" s="7">
        <v>1</v>
      </c>
      <c r="AD41" s="7">
        <v>1</v>
      </c>
      <c r="AE41" s="7">
        <v>4</v>
      </c>
      <c r="AF41" s="7">
        <v>3</v>
      </c>
      <c r="AG41" s="7">
        <v>3</v>
      </c>
      <c r="AH41" s="9">
        <v>1</v>
      </c>
      <c r="AI41" s="10">
        <f t="shared" si="0"/>
        <v>1</v>
      </c>
      <c r="AJ41" s="10">
        <f t="shared" si="1"/>
        <v>3</v>
      </c>
      <c r="AK41" s="10">
        <f t="shared" si="2"/>
        <v>2</v>
      </c>
      <c r="AL41" s="10">
        <f t="shared" si="3"/>
        <v>7</v>
      </c>
      <c r="AM41" s="10">
        <f t="shared" si="4"/>
        <v>4</v>
      </c>
      <c r="AN41" s="11" t="str">
        <f t="shared" si="5"/>
        <v>1, 3, 2, 7, 4</v>
      </c>
    </row>
    <row r="42" spans="1:40" ht="15" hidden="1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0"/>
      <c r="AJ42" s="10"/>
      <c r="AK42" s="10"/>
      <c r="AL42" s="10"/>
      <c r="AM42" s="10"/>
      <c r="AN42" s="11"/>
    </row>
    <row r="43" spans="1:40" ht="1.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0"/>
      <c r="AJ43" s="10"/>
      <c r="AK43" s="10"/>
      <c r="AL43" s="10"/>
      <c r="AM43" s="10"/>
      <c r="AN43" s="11"/>
    </row>
    <row r="44" spans="1:40" ht="15.7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</row>
    <row r="45" spans="1:40" ht="15.7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</row>
    <row r="46" spans="1:40" ht="15.7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</row>
    <row r="47" spans="1:40" ht="15.7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</row>
    <row r="48" spans="1:40" ht="15.7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</row>
    <row r="49" spans="1:40" ht="15.7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</row>
    <row r="50" spans="1:40" ht="15.7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</row>
    <row r="51" spans="1:40" ht="15.7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</row>
    <row r="52" spans="1:40" ht="15.7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</row>
    <row r="53" spans="1:40" ht="15.7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</row>
    <row r="54" spans="1:40" ht="15.7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</row>
    <row r="55" spans="1:40" ht="15.7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</row>
    <row r="56" spans="1:40" ht="15.7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</row>
    <row r="57" spans="1:40" ht="15.7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</row>
    <row r="58" spans="1:40" ht="15.7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</row>
    <row r="59" spans="1:40" ht="15.7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</row>
    <row r="60" spans="1:40" ht="15.7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</row>
    <row r="61" spans="1:40" ht="15.7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</row>
    <row r="62" spans="1:40" ht="15.7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</row>
    <row r="63" spans="1:40" ht="15.7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</row>
    <row r="64" spans="1:40" ht="15.7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</row>
    <row r="65" spans="1:40" ht="15.7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</row>
    <row r="66" spans="1:40" ht="15.7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</row>
    <row r="67" spans="1:40" ht="15.7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</row>
    <row r="68" spans="1:40" ht="15.7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</row>
    <row r="69" spans="1:40" ht="15.7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</row>
    <row r="70" spans="1:40" ht="15.7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</row>
    <row r="71" spans="1:40" ht="15.7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</row>
    <row r="72" spans="1:40" ht="15.7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</row>
    <row r="73" spans="1:40" ht="15.7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</row>
    <row r="74" spans="1:40" ht="15.7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</row>
    <row r="75" spans="1:40" ht="15.7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</row>
    <row r="76" spans="1:40" ht="15.7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</row>
    <row r="77" spans="1:40" ht="15.7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</row>
    <row r="78" spans="1:40" ht="15.7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</row>
    <row r="79" spans="1:40" ht="15.7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</row>
    <row r="80" spans="1:40" ht="15.7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</row>
    <row r="81" spans="1:40" ht="15.7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</row>
    <row r="82" spans="1:40" ht="15.7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</row>
    <row r="83" spans="1:40" ht="15.7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</row>
    <row r="84" spans="1:40" ht="15.7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</row>
    <row r="85" spans="1:40" ht="15.7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</row>
    <row r="86" spans="1:40" ht="15.7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</row>
    <row r="87" spans="1:40" ht="15.7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</row>
    <row r="88" spans="1:40" ht="15.7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</row>
    <row r="89" spans="1:40" ht="15.7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</row>
    <row r="90" spans="1:40" ht="15.7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</row>
    <row r="91" spans="1:40" ht="15.7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</row>
    <row r="92" spans="1:40" ht="15.7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</row>
    <row r="93" spans="1:40" ht="15.7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</row>
    <row r="94" spans="1:40" ht="15.7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</row>
    <row r="95" spans="1:40" ht="15.7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</row>
    <row r="96" spans="1:40" ht="15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</row>
    <row r="97" spans="1:40" ht="15.7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</row>
    <row r="98" spans="1:40" ht="15.7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</row>
    <row r="99" spans="1:40" ht="15.7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</row>
    <row r="100" spans="1:40" ht="15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</row>
    <row r="101" spans="1:40" ht="15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</row>
    <row r="102" spans="1:40" ht="15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</row>
    <row r="103" spans="1:40" ht="15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</row>
    <row r="104" spans="1:40" ht="15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</row>
    <row r="105" spans="1:40" ht="15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</row>
    <row r="106" spans="1:40" ht="15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</row>
    <row r="107" spans="1:40" ht="15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</row>
    <row r="108" spans="1:40" ht="15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</row>
    <row r="109" spans="1:40" ht="15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</row>
    <row r="110" spans="1:40" ht="15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</row>
    <row r="111" spans="1:40" ht="15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</row>
    <row r="112" spans="1:40" ht="15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</row>
    <row r="113" spans="1:40" ht="15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</row>
    <row r="114" spans="1:40" ht="15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</row>
    <row r="115" spans="1:40" ht="15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</row>
    <row r="116" spans="1:40" ht="15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</row>
    <row r="117" spans="1:40" ht="15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</row>
    <row r="118" spans="1:40" ht="15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</row>
    <row r="119" spans="1:40" ht="15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</row>
    <row r="120" spans="1:40" ht="15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</row>
    <row r="121" spans="1:40" ht="15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</row>
    <row r="122" spans="1:40" ht="15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</row>
    <row r="123" spans="1:40" ht="15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</row>
    <row r="124" spans="1:40" ht="15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</row>
    <row r="125" spans="1:40" ht="15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</row>
    <row r="126" spans="1:40" ht="15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</row>
    <row r="127" spans="1:40" ht="15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</row>
    <row r="128" spans="1:40" ht="15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</row>
    <row r="129" spans="1:40" ht="15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</row>
    <row r="130" spans="1:40" ht="15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</row>
    <row r="131" spans="1:40" ht="15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</row>
    <row r="132" spans="1:40" ht="15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</row>
    <row r="133" spans="1:40" ht="15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</row>
    <row r="134" spans="1:40" ht="15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</row>
    <row r="135" spans="1:40" ht="15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</row>
    <row r="136" spans="1:40" ht="15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</row>
    <row r="137" spans="1:40" ht="15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</row>
    <row r="138" spans="1:40" ht="15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</row>
    <row r="139" spans="1:40" ht="15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</row>
    <row r="140" spans="1:40" ht="15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</row>
    <row r="141" spans="1:40" ht="15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</row>
    <row r="142" spans="1:40" ht="15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</row>
    <row r="143" spans="1:40" ht="15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</row>
    <row r="144" spans="1:40" ht="15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</row>
    <row r="145" spans="1:40" ht="15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</row>
    <row r="146" spans="1:40" ht="15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</row>
    <row r="147" spans="1:40" ht="15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</row>
    <row r="148" spans="1:40" ht="15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</row>
    <row r="149" spans="1:40" ht="15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</row>
    <row r="150" spans="1:40" ht="15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</row>
    <row r="151" spans="1:40" ht="15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</row>
    <row r="152" spans="1:40" ht="15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</row>
    <row r="153" spans="1:40" ht="15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</row>
    <row r="154" spans="1:40" ht="15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</row>
    <row r="155" spans="1:40" ht="15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</row>
    <row r="156" spans="1:40" ht="15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</row>
    <row r="157" spans="1:40" ht="15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</row>
    <row r="158" spans="1:40" ht="15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</row>
    <row r="159" spans="1:40" ht="15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</row>
    <row r="160" spans="1:40" ht="15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</row>
    <row r="161" spans="1:40" ht="15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</row>
    <row r="162" spans="1:40" ht="15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</row>
    <row r="163" spans="1:40" ht="15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</row>
    <row r="164" spans="1:40" ht="15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</row>
    <row r="165" spans="1:40" ht="15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</row>
    <row r="166" spans="1:40" ht="15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</row>
    <row r="167" spans="1:40" ht="15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</row>
    <row r="168" spans="1:40" ht="15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</row>
    <row r="169" spans="1:40" ht="15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</row>
    <row r="170" spans="1:40" ht="15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</row>
    <row r="171" spans="1:40" ht="15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</row>
    <row r="172" spans="1:40" ht="15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</row>
    <row r="173" spans="1:40" ht="15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</row>
    <row r="174" spans="1:40" ht="15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</row>
    <row r="175" spans="1:40" ht="15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</row>
    <row r="176" spans="1:40" ht="15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</row>
    <row r="177" spans="1:40" ht="15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</row>
    <row r="178" spans="1:40" ht="15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</row>
    <row r="179" spans="1:40" ht="15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</row>
    <row r="180" spans="1:40" ht="15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</row>
    <row r="181" spans="1:40" ht="15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</row>
    <row r="182" spans="1:40" ht="15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</row>
    <row r="183" spans="1:40" ht="15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</row>
    <row r="184" spans="1:40" ht="15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</row>
    <row r="185" spans="1:40" ht="15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</row>
    <row r="186" spans="1:40" ht="15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</row>
    <row r="187" spans="1:40" ht="15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</row>
    <row r="188" spans="1:40" ht="15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</row>
    <row r="189" spans="1:40" ht="15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</row>
    <row r="190" spans="1:40" ht="15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</row>
    <row r="191" spans="1:40" ht="15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</row>
    <row r="192" spans="1:40" ht="15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</row>
    <row r="193" spans="1:40" ht="15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</row>
    <row r="194" spans="1:40" ht="15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</row>
    <row r="195" spans="1:40" ht="15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</row>
    <row r="196" spans="1:40" ht="15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</row>
    <row r="197" spans="1:40" ht="15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</row>
    <row r="198" spans="1:40" ht="15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</row>
    <row r="199" spans="1:40" ht="15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</row>
    <row r="200" spans="1:40" ht="15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</row>
    <row r="201" spans="1:40" ht="15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</row>
    <row r="202" spans="1:40" ht="15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</row>
    <row r="203" spans="1:40" ht="15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</row>
    <row r="204" spans="1:40" ht="15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</row>
    <row r="205" spans="1:40" ht="15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</row>
    <row r="206" spans="1:40" ht="15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</row>
    <row r="207" spans="1:40" ht="15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</row>
    <row r="208" spans="1:40" ht="15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</row>
    <row r="209" spans="1:40" ht="15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</row>
    <row r="210" spans="1:40" ht="15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</row>
    <row r="211" spans="1:40" ht="15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</row>
    <row r="212" spans="1:40" ht="15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</row>
    <row r="213" spans="1:40" ht="15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</row>
    <row r="214" spans="1:40" ht="15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</row>
    <row r="215" spans="1:40" ht="15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</row>
    <row r="216" spans="1:40" ht="15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</row>
    <row r="217" spans="1:40" ht="15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</row>
    <row r="218" spans="1:40" ht="15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</row>
    <row r="219" spans="1:40" ht="15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</row>
    <row r="220" spans="1:40" ht="15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</row>
    <row r="221" spans="1:40" ht="15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</row>
    <row r="222" spans="1:40" ht="15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</row>
    <row r="223" spans="1:40" ht="15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</row>
    <row r="224" spans="1:40" ht="15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</row>
    <row r="225" spans="1:40" ht="15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</row>
    <row r="226" spans="1:40" ht="15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</row>
    <row r="227" spans="1:40" ht="15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</row>
    <row r="228" spans="1:40" ht="15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</row>
    <row r="229" spans="1:40" ht="15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</row>
    <row r="230" spans="1:40" ht="15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</row>
    <row r="231" spans="1:40" ht="15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</row>
    <row r="232" spans="1:40" ht="15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</row>
    <row r="233" spans="1:40" ht="15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</row>
    <row r="234" spans="1:40" ht="15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</row>
    <row r="235" spans="1:40" ht="15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</row>
    <row r="236" spans="1:40" ht="15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</row>
    <row r="237" spans="1:40" ht="15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</row>
    <row r="238" spans="1:40" ht="15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</row>
    <row r="239" spans="1:40" ht="15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</row>
    <row r="240" spans="1:40" ht="15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</row>
    <row r="241" spans="1:40" ht="15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</row>
    <row r="242" spans="1:40" ht="15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</row>
    <row r="243" spans="1:40" ht="15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</row>
    <row r="244" spans="1:40" ht="15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</row>
    <row r="245" spans="1:40" ht="15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</row>
    <row r="246" spans="1:40" ht="15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</row>
    <row r="247" spans="1:40" ht="15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</row>
    <row r="248" spans="1:40" ht="15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</row>
    <row r="249" spans="1:40" ht="15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</row>
    <row r="250" spans="1:40" ht="15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</row>
    <row r="251" spans="1:40" ht="15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</row>
    <row r="252" spans="1:40" ht="15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</row>
    <row r="253" spans="1:40" ht="15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</row>
    <row r="254" spans="1:40" ht="15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</row>
    <row r="255" spans="1:40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</row>
    <row r="256" spans="1:40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</row>
    <row r="257" spans="1:40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</row>
    <row r="258" spans="1:40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</row>
    <row r="259" spans="1:40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</row>
    <row r="260" spans="1:40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</row>
    <row r="261" spans="1:40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</row>
    <row r="262" spans="1:40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</row>
    <row r="263" spans="1:40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</row>
    <row r="264" spans="1:40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</row>
    <row r="265" spans="1:40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</row>
    <row r="266" spans="1:40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</row>
    <row r="267" spans="1:40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</row>
    <row r="268" spans="1:40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</row>
    <row r="269" spans="1:40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</row>
    <row r="270" spans="1:40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</row>
    <row r="271" spans="1:40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</row>
    <row r="272" spans="1:40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</row>
    <row r="273" spans="1:40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</row>
    <row r="274" spans="1:40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</row>
    <row r="275" spans="1:40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</row>
    <row r="276" spans="1:40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</row>
    <row r="277" spans="1:40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</row>
    <row r="278" spans="1:40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</row>
    <row r="279" spans="1:40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</row>
    <row r="280" spans="1:40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</row>
    <row r="281" spans="1:40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</row>
    <row r="282" spans="1:40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</row>
    <row r="283" spans="1:40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</row>
    <row r="284" spans="1:40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</row>
    <row r="285" spans="1:40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</row>
    <row r="286" spans="1:40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</row>
    <row r="287" spans="1:40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</row>
    <row r="288" spans="1:40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</row>
    <row r="289" spans="1:40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</row>
    <row r="290" spans="1:40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</row>
    <row r="291" spans="1:40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</row>
    <row r="292" spans="1:40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</row>
    <row r="293" spans="1:40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</row>
    <row r="294" spans="1:40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</row>
    <row r="295" spans="1:40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</row>
    <row r="296" spans="1:40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</row>
    <row r="297" spans="1:40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</row>
    <row r="298" spans="1:40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</row>
    <row r="299" spans="1:40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</row>
    <row r="300" spans="1:40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</row>
    <row r="301" spans="1:40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</row>
    <row r="302" spans="1:40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</row>
    <row r="303" spans="1:40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</row>
    <row r="304" spans="1:40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</row>
    <row r="305" spans="1:40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</row>
    <row r="306" spans="1:40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</row>
    <row r="307" spans="1:40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</row>
    <row r="308" spans="1:40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</row>
    <row r="309" spans="1:40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</row>
    <row r="310" spans="1:40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</row>
    <row r="311" spans="1:40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</row>
    <row r="312" spans="1:40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</row>
    <row r="313" spans="1:40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</row>
    <row r="314" spans="1:40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</row>
    <row r="315" spans="1:40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</row>
    <row r="316" spans="1:40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</row>
    <row r="317" spans="1:40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</row>
    <row r="318" spans="1:40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</row>
    <row r="319" spans="1:40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</row>
    <row r="320" spans="1:40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</row>
    <row r="321" spans="1:40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</row>
    <row r="322" spans="1:40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</row>
    <row r="323" spans="1:40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</row>
    <row r="324" spans="1:40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</row>
    <row r="325" spans="1:40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</row>
    <row r="326" spans="1:40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</row>
    <row r="327" spans="1:40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</row>
    <row r="328" spans="1:40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</row>
    <row r="329" spans="1:40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</row>
    <row r="330" spans="1:40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</row>
    <row r="331" spans="1:40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</row>
    <row r="332" spans="1:40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</row>
    <row r="333" spans="1:40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</row>
    <row r="334" spans="1:40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</row>
    <row r="335" spans="1:40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</row>
    <row r="336" spans="1:40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</row>
    <row r="337" spans="1:40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</row>
    <row r="338" spans="1:40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</row>
    <row r="339" spans="1:40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</row>
    <row r="340" spans="1:40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</row>
    <row r="341" spans="1:40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</row>
    <row r="342" spans="1:40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</row>
    <row r="343" spans="1:40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</row>
    <row r="344" spans="1:40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</row>
    <row r="345" spans="1:40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</row>
    <row r="346" spans="1:40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</row>
    <row r="347" spans="1:40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</row>
    <row r="348" spans="1:40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</row>
    <row r="349" spans="1:40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</row>
    <row r="350" spans="1:40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</row>
    <row r="351" spans="1:40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</row>
    <row r="352" spans="1:40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</row>
    <row r="353" spans="1:40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</row>
    <row r="354" spans="1:40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</row>
    <row r="355" spans="1:40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</row>
    <row r="356" spans="1:40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</row>
    <row r="357" spans="1:40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</row>
    <row r="358" spans="1:40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</row>
    <row r="359" spans="1:40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</row>
    <row r="360" spans="1:40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</row>
    <row r="361" spans="1:40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</row>
    <row r="362" spans="1:40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</row>
    <row r="363" spans="1:40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</row>
    <row r="364" spans="1:40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</row>
    <row r="365" spans="1:40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</row>
    <row r="366" spans="1:40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</row>
    <row r="367" spans="1:40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</row>
    <row r="368" spans="1:40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</row>
    <row r="369" spans="1:40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</row>
    <row r="370" spans="1:40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</row>
    <row r="371" spans="1:40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</row>
    <row r="372" spans="1:40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</row>
    <row r="373" spans="1:40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</row>
    <row r="374" spans="1:40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</row>
    <row r="375" spans="1:40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</row>
    <row r="376" spans="1:40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</row>
    <row r="377" spans="1:40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</row>
    <row r="378" spans="1:40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</row>
    <row r="379" spans="1:40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</row>
    <row r="380" spans="1:40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</row>
    <row r="381" spans="1:40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</row>
    <row r="382" spans="1:40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</row>
    <row r="383" spans="1:40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</row>
    <row r="384" spans="1:40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</row>
    <row r="385" spans="1:40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</row>
    <row r="386" spans="1:40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</row>
    <row r="387" spans="1:40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</row>
    <row r="388" spans="1:40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</row>
    <row r="389" spans="1:40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</row>
    <row r="390" spans="1:40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</row>
    <row r="391" spans="1:40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</row>
    <row r="392" spans="1:40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</row>
    <row r="393" spans="1:40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</row>
    <row r="394" spans="1:40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</row>
    <row r="395" spans="1:40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</row>
    <row r="396" spans="1:40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</row>
    <row r="397" spans="1:40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</row>
    <row r="398" spans="1:40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</row>
    <row r="399" spans="1:40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</row>
    <row r="400" spans="1:40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</row>
    <row r="401" spans="1:40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</row>
    <row r="402" spans="1:40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</row>
    <row r="403" spans="1:40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</row>
    <row r="404" spans="1:40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</row>
    <row r="405" spans="1:40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</row>
    <row r="406" spans="1:40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</row>
    <row r="407" spans="1:40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</row>
    <row r="408" spans="1:40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</row>
    <row r="409" spans="1:40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</row>
    <row r="410" spans="1:40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</row>
    <row r="411" spans="1:40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</row>
    <row r="412" spans="1:40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</row>
    <row r="413" spans="1:40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</row>
    <row r="414" spans="1:40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</row>
    <row r="415" spans="1:40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</row>
    <row r="416" spans="1:40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</row>
    <row r="417" spans="1:40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</row>
    <row r="418" spans="1:40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</row>
    <row r="419" spans="1:40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</row>
    <row r="420" spans="1:40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</row>
    <row r="421" spans="1:40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</row>
    <row r="422" spans="1:40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</row>
    <row r="423" spans="1:40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</row>
    <row r="424" spans="1:40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</row>
    <row r="425" spans="1:40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</row>
    <row r="426" spans="1:40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</row>
    <row r="427" spans="1:40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</row>
    <row r="428" spans="1:40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</row>
    <row r="429" spans="1:40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</row>
    <row r="430" spans="1:40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</row>
    <row r="431" spans="1:40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</row>
    <row r="432" spans="1:40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</row>
    <row r="433" spans="1:40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</row>
    <row r="434" spans="1:40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</row>
    <row r="435" spans="1:40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</row>
    <row r="436" spans="1:40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</row>
    <row r="437" spans="1:40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</row>
    <row r="438" spans="1:40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</row>
    <row r="439" spans="1:40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</row>
    <row r="440" spans="1:40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</row>
    <row r="441" spans="1:40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</row>
    <row r="442" spans="1:40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</row>
    <row r="443" spans="1:40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</row>
    <row r="444" spans="1:40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</row>
    <row r="445" spans="1:40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</row>
    <row r="446" spans="1:40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</row>
    <row r="447" spans="1:40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</row>
    <row r="448" spans="1:40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</row>
    <row r="449" spans="1:40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</row>
    <row r="450" spans="1:40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</row>
    <row r="451" spans="1:40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</row>
    <row r="452" spans="1:40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</row>
    <row r="453" spans="1:40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</row>
    <row r="454" spans="1:40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</row>
    <row r="455" spans="1:40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</row>
    <row r="456" spans="1:40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</row>
    <row r="457" spans="1:40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</row>
    <row r="458" spans="1:40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</row>
    <row r="459" spans="1:40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</row>
    <row r="460" spans="1:40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</row>
    <row r="461" spans="1:40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</row>
    <row r="462" spans="1:40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</row>
    <row r="463" spans="1:40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</row>
    <row r="464" spans="1:40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</row>
    <row r="465" spans="1:40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</row>
    <row r="466" spans="1:40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</row>
    <row r="467" spans="1:40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</row>
    <row r="468" spans="1:40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</row>
    <row r="469" spans="1:40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</row>
    <row r="470" spans="1:40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</row>
    <row r="471" spans="1:40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</row>
    <row r="472" spans="1:40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</row>
    <row r="473" spans="1:40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</row>
    <row r="474" spans="1:40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</row>
    <row r="475" spans="1:40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</row>
    <row r="476" spans="1:40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</row>
    <row r="477" spans="1:40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</row>
    <row r="478" spans="1:40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</row>
    <row r="479" spans="1:40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</row>
    <row r="480" spans="1:40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</row>
    <row r="481" spans="1:40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</row>
    <row r="482" spans="1:40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</row>
    <row r="483" spans="1:40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</row>
    <row r="484" spans="1:40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</row>
    <row r="485" spans="1:40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</row>
    <row r="486" spans="1:40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</row>
    <row r="487" spans="1:40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</row>
    <row r="488" spans="1:40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</row>
    <row r="489" spans="1:40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</row>
    <row r="490" spans="1:40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</row>
    <row r="491" spans="1:40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</row>
    <row r="492" spans="1:40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</row>
    <row r="493" spans="1:40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</row>
    <row r="494" spans="1:40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</row>
    <row r="495" spans="1:40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</row>
    <row r="496" spans="1:40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</row>
    <row r="497" spans="1:40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</row>
    <row r="498" spans="1:40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</row>
    <row r="499" spans="1:40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</row>
    <row r="500" spans="1:40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</row>
    <row r="501" spans="1:40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</row>
    <row r="502" spans="1:40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</row>
    <row r="503" spans="1:40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</row>
    <row r="504" spans="1:40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</row>
    <row r="505" spans="1:40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</row>
    <row r="506" spans="1:40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</row>
    <row r="507" spans="1:40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</row>
    <row r="508" spans="1:40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</row>
    <row r="509" spans="1:40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</row>
    <row r="510" spans="1:40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</row>
    <row r="511" spans="1:40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</row>
    <row r="512" spans="1:40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</row>
    <row r="513" spans="1:40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</row>
    <row r="514" spans="1:40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</row>
    <row r="515" spans="1:40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</row>
    <row r="516" spans="1:40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</row>
    <row r="517" spans="1:40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</row>
    <row r="518" spans="1:40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</row>
    <row r="519" spans="1:40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</row>
    <row r="520" spans="1:40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</row>
    <row r="521" spans="1:40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</row>
    <row r="522" spans="1:40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</row>
    <row r="523" spans="1:40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</row>
    <row r="524" spans="1:40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</row>
    <row r="525" spans="1:40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</row>
    <row r="526" spans="1:40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</row>
    <row r="527" spans="1:40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</row>
    <row r="528" spans="1:40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</row>
    <row r="529" spans="1:40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</row>
    <row r="530" spans="1:40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</row>
    <row r="531" spans="1:40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</row>
    <row r="532" spans="1:40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</row>
    <row r="533" spans="1:40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</row>
    <row r="534" spans="1:40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</row>
    <row r="535" spans="1:40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</row>
    <row r="536" spans="1:40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</row>
    <row r="537" spans="1:40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</row>
    <row r="538" spans="1:40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</row>
    <row r="539" spans="1:40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</row>
    <row r="540" spans="1:40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</row>
    <row r="541" spans="1:40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</row>
    <row r="542" spans="1:40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</row>
    <row r="543" spans="1:40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</row>
    <row r="544" spans="1:40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</row>
    <row r="545" spans="1:40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</row>
    <row r="546" spans="1:40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</row>
    <row r="547" spans="1:40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</row>
    <row r="548" spans="1:40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</row>
    <row r="549" spans="1:40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</row>
    <row r="550" spans="1:40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</row>
    <row r="551" spans="1:40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</row>
    <row r="552" spans="1:40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</row>
    <row r="553" spans="1:40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</row>
    <row r="554" spans="1:40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</row>
    <row r="555" spans="1:40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</row>
    <row r="556" spans="1:40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</row>
    <row r="557" spans="1:40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</row>
    <row r="558" spans="1:40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</row>
    <row r="559" spans="1:40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</row>
    <row r="560" spans="1:40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</row>
    <row r="561" spans="1:40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</row>
    <row r="562" spans="1:40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</row>
    <row r="563" spans="1:40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</row>
    <row r="564" spans="1:40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</row>
    <row r="565" spans="1:40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</row>
    <row r="566" spans="1:40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</row>
    <row r="567" spans="1:40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</row>
    <row r="568" spans="1:40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</row>
    <row r="569" spans="1:40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</row>
    <row r="570" spans="1:40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</row>
    <row r="571" spans="1:40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</row>
    <row r="572" spans="1:40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</row>
    <row r="573" spans="1:40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</row>
    <row r="574" spans="1:40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</row>
    <row r="575" spans="1:40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</row>
    <row r="576" spans="1:40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</row>
    <row r="577" spans="1:40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</row>
    <row r="578" spans="1:40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</row>
    <row r="579" spans="1:40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</row>
    <row r="580" spans="1:40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</row>
    <row r="581" spans="1:40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</row>
    <row r="582" spans="1:40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</row>
    <row r="583" spans="1:40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</row>
    <row r="584" spans="1:40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</row>
    <row r="585" spans="1:40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</row>
    <row r="586" spans="1:40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</row>
    <row r="587" spans="1:40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</row>
    <row r="588" spans="1:40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</row>
    <row r="589" spans="1:40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</row>
    <row r="590" spans="1:40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</row>
    <row r="591" spans="1:40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</row>
    <row r="592" spans="1:40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</row>
    <row r="593" spans="1:40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</row>
    <row r="594" spans="1:40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</row>
    <row r="595" spans="1:40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</row>
    <row r="596" spans="1:40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</row>
    <row r="597" spans="1:40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</row>
    <row r="598" spans="1:40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</row>
    <row r="599" spans="1:40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</row>
    <row r="600" spans="1:40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</row>
    <row r="601" spans="1:40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</row>
    <row r="602" spans="1:40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</row>
    <row r="603" spans="1:40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</row>
    <row r="604" spans="1:40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</row>
    <row r="605" spans="1:40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</row>
    <row r="606" spans="1:40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</row>
    <row r="607" spans="1:40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</row>
    <row r="608" spans="1:40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</row>
    <row r="609" spans="1:40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</row>
    <row r="610" spans="1:40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</row>
    <row r="611" spans="1:40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</row>
    <row r="612" spans="1:40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</row>
    <row r="613" spans="1:40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</row>
    <row r="614" spans="1:40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</row>
    <row r="615" spans="1:40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</row>
    <row r="616" spans="1:40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</row>
    <row r="617" spans="1:40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</row>
    <row r="618" spans="1:40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</row>
    <row r="619" spans="1:40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</row>
    <row r="620" spans="1:40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</row>
    <row r="621" spans="1:40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</row>
    <row r="622" spans="1:40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</row>
    <row r="623" spans="1:40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</row>
    <row r="624" spans="1:40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</row>
    <row r="625" spans="1:40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</row>
    <row r="626" spans="1:40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</row>
    <row r="627" spans="1:40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</row>
    <row r="628" spans="1:40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</row>
    <row r="629" spans="1:40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</row>
    <row r="630" spans="1:40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</row>
    <row r="631" spans="1:40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</row>
    <row r="632" spans="1:40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</row>
    <row r="633" spans="1:40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</row>
    <row r="634" spans="1:40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</row>
    <row r="635" spans="1:40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</row>
    <row r="636" spans="1:40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</row>
    <row r="637" spans="1:40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</row>
    <row r="638" spans="1:40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</row>
    <row r="639" spans="1:40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</row>
    <row r="640" spans="1:40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</row>
    <row r="641" spans="1:40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</row>
    <row r="642" spans="1:40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</row>
    <row r="643" spans="1:40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</row>
    <row r="644" spans="1:40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</row>
    <row r="645" spans="1:40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</row>
    <row r="646" spans="1:40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</row>
    <row r="647" spans="1:40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</row>
    <row r="648" spans="1:40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</row>
    <row r="649" spans="1:40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</row>
    <row r="650" spans="1:40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</row>
    <row r="651" spans="1:40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</row>
    <row r="652" spans="1:40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</row>
    <row r="653" spans="1:40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</row>
    <row r="654" spans="1:40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</row>
    <row r="655" spans="1:40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</row>
    <row r="656" spans="1:40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</row>
    <row r="657" spans="1:40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</row>
    <row r="658" spans="1:40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</row>
    <row r="659" spans="1:40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</row>
    <row r="660" spans="1:40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</row>
    <row r="661" spans="1:40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</row>
    <row r="662" spans="1:40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</row>
    <row r="663" spans="1:40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</row>
    <row r="664" spans="1:40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</row>
    <row r="665" spans="1:40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</row>
    <row r="666" spans="1:40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</row>
    <row r="667" spans="1:40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</row>
    <row r="668" spans="1:40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</row>
    <row r="669" spans="1:40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</row>
    <row r="670" spans="1:40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</row>
    <row r="671" spans="1:40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</row>
    <row r="672" spans="1:40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</row>
    <row r="673" spans="1:40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</row>
    <row r="674" spans="1:40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</row>
    <row r="675" spans="1:40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</row>
    <row r="676" spans="1:40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</row>
    <row r="677" spans="1:40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</row>
    <row r="678" spans="1:40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</row>
    <row r="679" spans="1:40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</row>
    <row r="680" spans="1:40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</row>
    <row r="681" spans="1:40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</row>
    <row r="682" spans="1:40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</row>
    <row r="683" spans="1:40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</row>
    <row r="684" spans="1:40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</row>
    <row r="685" spans="1:40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</row>
    <row r="686" spans="1:40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</row>
    <row r="687" spans="1:40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</row>
    <row r="688" spans="1:40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</row>
    <row r="689" spans="1:40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</row>
    <row r="690" spans="1:40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</row>
    <row r="691" spans="1:40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</row>
    <row r="692" spans="1:40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</row>
    <row r="693" spans="1:40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</row>
    <row r="694" spans="1:40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</row>
    <row r="695" spans="1:40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</row>
    <row r="696" spans="1:40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</row>
    <row r="697" spans="1:40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</row>
    <row r="698" spans="1:40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</row>
    <row r="699" spans="1:40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</row>
    <row r="700" spans="1:40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</row>
    <row r="701" spans="1:40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</row>
    <row r="702" spans="1:40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</row>
    <row r="703" spans="1:40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</row>
    <row r="704" spans="1:40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</row>
    <row r="705" spans="1:40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</row>
    <row r="706" spans="1:40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</row>
    <row r="707" spans="1:40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</row>
    <row r="708" spans="1:40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</row>
    <row r="709" spans="1:40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</row>
    <row r="710" spans="1:40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</row>
    <row r="711" spans="1:40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</row>
    <row r="712" spans="1:40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</row>
    <row r="713" spans="1:40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</row>
    <row r="714" spans="1:40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</row>
    <row r="715" spans="1:40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</row>
    <row r="716" spans="1:40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</row>
    <row r="717" spans="1:40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</row>
    <row r="718" spans="1:40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</row>
    <row r="719" spans="1:40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</row>
    <row r="720" spans="1:40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</row>
    <row r="721" spans="1:40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</row>
    <row r="722" spans="1:40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</row>
    <row r="723" spans="1:40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</row>
    <row r="724" spans="1:40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</row>
    <row r="725" spans="1:40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</row>
    <row r="726" spans="1:40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</row>
    <row r="727" spans="1:40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</row>
    <row r="728" spans="1:40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</row>
    <row r="729" spans="1:40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</row>
    <row r="730" spans="1:40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</row>
    <row r="731" spans="1:40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</row>
    <row r="732" spans="1:40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</row>
    <row r="733" spans="1:40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</row>
    <row r="734" spans="1:40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</row>
    <row r="735" spans="1:40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</row>
    <row r="736" spans="1:40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</row>
    <row r="737" spans="1:40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</row>
    <row r="738" spans="1:40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</row>
    <row r="739" spans="1:40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</row>
    <row r="740" spans="1:40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</row>
    <row r="741" spans="1:40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</row>
    <row r="742" spans="1:40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</row>
    <row r="743" spans="1:40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</row>
    <row r="744" spans="1:40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</row>
    <row r="745" spans="1:40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</row>
    <row r="746" spans="1:40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</row>
    <row r="747" spans="1:40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</row>
    <row r="748" spans="1:40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</row>
    <row r="749" spans="1:40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</row>
    <row r="750" spans="1:40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</row>
    <row r="751" spans="1:40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</row>
    <row r="752" spans="1:40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</row>
    <row r="753" spans="1:40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</row>
    <row r="754" spans="1:40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</row>
    <row r="755" spans="1:40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</row>
    <row r="756" spans="1:40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</row>
    <row r="757" spans="1:40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</row>
    <row r="758" spans="1:40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</row>
    <row r="759" spans="1:40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</row>
    <row r="760" spans="1:40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</row>
    <row r="761" spans="1:40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</row>
    <row r="762" spans="1:40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</row>
    <row r="763" spans="1:40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</row>
    <row r="764" spans="1:40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</row>
    <row r="765" spans="1:40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</row>
    <row r="766" spans="1:40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</row>
    <row r="767" spans="1:40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</row>
    <row r="768" spans="1:40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</row>
    <row r="769" spans="1:40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</row>
    <row r="770" spans="1:40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</row>
    <row r="771" spans="1:40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</row>
    <row r="772" spans="1:40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</row>
    <row r="773" spans="1:40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</row>
    <row r="774" spans="1:40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</row>
    <row r="775" spans="1:40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</row>
    <row r="776" spans="1:40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</row>
    <row r="777" spans="1:40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</row>
    <row r="778" spans="1:40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</row>
    <row r="779" spans="1:40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</row>
    <row r="780" spans="1:40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</row>
    <row r="781" spans="1:40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</row>
    <row r="782" spans="1:40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</row>
    <row r="783" spans="1:40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</row>
    <row r="784" spans="1:40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</row>
    <row r="785" spans="1:40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</row>
    <row r="786" spans="1:40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</row>
    <row r="787" spans="1:40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</row>
    <row r="788" spans="1:40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</row>
    <row r="789" spans="1:40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</row>
    <row r="790" spans="1:40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</row>
    <row r="791" spans="1:40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</row>
    <row r="792" spans="1:40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</row>
    <row r="793" spans="1:40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</row>
    <row r="794" spans="1:40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</row>
    <row r="795" spans="1:40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</row>
    <row r="796" spans="1:40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</row>
    <row r="797" spans="1:40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</row>
    <row r="798" spans="1:40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</row>
    <row r="799" spans="1:40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</row>
    <row r="800" spans="1:40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</row>
    <row r="801" spans="1:40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</row>
    <row r="802" spans="1:40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</row>
    <row r="803" spans="1:40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</row>
    <row r="804" spans="1:40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</row>
    <row r="805" spans="1:40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</row>
    <row r="806" spans="1:40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</row>
    <row r="807" spans="1:40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</row>
    <row r="808" spans="1:40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</row>
    <row r="809" spans="1:40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</row>
    <row r="810" spans="1:40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</row>
    <row r="811" spans="1:40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</row>
    <row r="812" spans="1:40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</row>
    <row r="813" spans="1:40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</row>
    <row r="814" spans="1:40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</row>
    <row r="815" spans="1:40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</row>
    <row r="816" spans="1:40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</row>
    <row r="817" spans="1:40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</row>
    <row r="818" spans="1:40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</row>
    <row r="819" spans="1:40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</row>
    <row r="820" spans="1:40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</row>
    <row r="821" spans="1:40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</row>
    <row r="822" spans="1:40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</row>
    <row r="823" spans="1:40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</row>
    <row r="824" spans="1:40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</row>
    <row r="825" spans="1:40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</row>
    <row r="826" spans="1:40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</row>
    <row r="827" spans="1:40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</row>
    <row r="828" spans="1:40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</row>
    <row r="829" spans="1:40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</row>
    <row r="830" spans="1:40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</row>
    <row r="831" spans="1:40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</row>
    <row r="832" spans="1:40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</row>
    <row r="833" spans="1:40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</row>
    <row r="834" spans="1:40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</row>
    <row r="835" spans="1:40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</row>
    <row r="836" spans="1:40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</row>
    <row r="837" spans="1:40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</row>
    <row r="838" spans="1:40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</row>
    <row r="839" spans="1:40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</row>
    <row r="840" spans="1:40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</row>
    <row r="841" spans="1:40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</row>
    <row r="842" spans="1:40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</row>
    <row r="843" spans="1:40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</row>
    <row r="844" spans="1:40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</row>
    <row r="845" spans="1:40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</row>
    <row r="846" spans="1:40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</row>
    <row r="847" spans="1:40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</row>
    <row r="848" spans="1:40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</row>
    <row r="849" spans="1:40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</row>
    <row r="850" spans="1:40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</row>
    <row r="851" spans="1:40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</row>
    <row r="852" spans="1:40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</row>
    <row r="853" spans="1:40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</row>
    <row r="854" spans="1:40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</row>
    <row r="855" spans="1:40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</row>
    <row r="856" spans="1:40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</row>
    <row r="857" spans="1:40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</row>
    <row r="858" spans="1:40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</row>
    <row r="859" spans="1:40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</row>
    <row r="860" spans="1:40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</row>
    <row r="861" spans="1:40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</row>
    <row r="862" spans="1:40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</row>
    <row r="863" spans="1:40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</row>
    <row r="864" spans="1:40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</row>
    <row r="865" spans="1:40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</row>
    <row r="866" spans="1:40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</row>
    <row r="867" spans="1:40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</row>
    <row r="868" spans="1:40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</row>
    <row r="869" spans="1:40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</row>
    <row r="870" spans="1:40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</row>
    <row r="871" spans="1:40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</row>
    <row r="872" spans="1:40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</row>
    <row r="873" spans="1:40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</row>
    <row r="874" spans="1:40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</row>
    <row r="875" spans="1:40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</row>
    <row r="876" spans="1:40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</row>
    <row r="877" spans="1:40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</row>
    <row r="878" spans="1:40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</row>
    <row r="879" spans="1:40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</row>
    <row r="880" spans="1:40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</row>
    <row r="881" spans="1:40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</row>
    <row r="882" spans="1:40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</row>
    <row r="883" spans="1:40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</row>
    <row r="884" spans="1:40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</row>
    <row r="885" spans="1:40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</row>
    <row r="886" spans="1:40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</row>
    <row r="887" spans="1:40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</row>
    <row r="888" spans="1:40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</row>
    <row r="889" spans="1:40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</row>
    <row r="890" spans="1:40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</row>
    <row r="891" spans="1:40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</row>
    <row r="892" spans="1:40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</row>
    <row r="893" spans="1:40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</row>
    <row r="894" spans="1:40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</row>
    <row r="895" spans="1:40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</row>
    <row r="896" spans="1:40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</row>
    <row r="897" spans="1:40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</row>
    <row r="898" spans="1:40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</row>
    <row r="899" spans="1:40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</row>
    <row r="900" spans="1:40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</row>
    <row r="901" spans="1:40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</row>
    <row r="902" spans="1:40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</row>
    <row r="903" spans="1:40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</row>
    <row r="904" spans="1:40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</row>
    <row r="905" spans="1:40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</row>
    <row r="906" spans="1:40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</row>
    <row r="907" spans="1:40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</row>
    <row r="908" spans="1:40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</row>
    <row r="909" spans="1:40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</row>
    <row r="910" spans="1:40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</row>
    <row r="911" spans="1:40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</row>
    <row r="912" spans="1:40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</row>
    <row r="913" spans="1:40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</row>
    <row r="914" spans="1:40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</row>
    <row r="915" spans="1:40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</row>
    <row r="916" spans="1:40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</row>
    <row r="917" spans="1:40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</row>
    <row r="918" spans="1:40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</row>
    <row r="919" spans="1:40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</row>
    <row r="920" spans="1:40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</row>
    <row r="921" spans="1:40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</row>
    <row r="922" spans="1:40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</row>
    <row r="923" spans="1:40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</row>
    <row r="924" spans="1:40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</row>
    <row r="925" spans="1:40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</row>
    <row r="926" spans="1:40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</row>
    <row r="927" spans="1:40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</row>
    <row r="928" spans="1:40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</row>
    <row r="929" spans="1:40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</row>
    <row r="930" spans="1:40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</row>
    <row r="931" spans="1:40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</row>
    <row r="932" spans="1:40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</row>
    <row r="933" spans="1:40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</row>
    <row r="934" spans="1:40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</row>
    <row r="935" spans="1:40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</row>
    <row r="936" spans="1:40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</row>
    <row r="937" spans="1:40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</row>
    <row r="938" spans="1:40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</row>
    <row r="939" spans="1:40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</row>
    <row r="940" spans="1:40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</row>
    <row r="941" spans="1:40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</row>
    <row r="942" spans="1:40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</row>
    <row r="943" spans="1:40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</row>
    <row r="944" spans="1:40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</row>
    <row r="945" spans="1:40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</row>
    <row r="946" spans="1:40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</row>
    <row r="947" spans="1:40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</row>
    <row r="948" spans="1:40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</row>
    <row r="949" spans="1:40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</row>
    <row r="950" spans="1:40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</row>
    <row r="951" spans="1:40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</row>
    <row r="952" spans="1:40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</row>
    <row r="953" spans="1:40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</row>
    <row r="954" spans="1:40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</row>
    <row r="955" spans="1:40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</row>
    <row r="956" spans="1:40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</row>
    <row r="957" spans="1:40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</row>
    <row r="958" spans="1:40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</row>
    <row r="959" spans="1:40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</row>
    <row r="960" spans="1:40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</row>
    <row r="961" spans="1:40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</row>
    <row r="962" spans="1:40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</row>
    <row r="963" spans="1:40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</row>
    <row r="964" spans="1:40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</row>
    <row r="965" spans="1:40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</row>
    <row r="966" spans="1:40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</row>
    <row r="967" spans="1:40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</row>
    <row r="968" spans="1:40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</row>
    <row r="969" spans="1:40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</row>
    <row r="970" spans="1:40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</row>
    <row r="971" spans="1:40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</row>
    <row r="972" spans="1:40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</row>
    <row r="973" spans="1:40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</row>
    <row r="974" spans="1:40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</row>
    <row r="975" spans="1:40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</row>
    <row r="976" spans="1:40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</row>
    <row r="977" spans="1:40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</row>
    <row r="978" spans="1:40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</row>
    <row r="979" spans="1:40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</row>
    <row r="980" spans="1:40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</row>
    <row r="981" spans="1:40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</row>
    <row r="982" spans="1:40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</row>
    <row r="983" spans="1:40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</row>
    <row r="984" spans="1:40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</row>
    <row r="985" spans="1:40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</row>
    <row r="986" spans="1:40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</row>
    <row r="987" spans="1:40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</row>
    <row r="988" spans="1:40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</row>
    <row r="989" spans="1:40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</row>
    <row r="990" spans="1:40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</row>
    <row r="991" spans="1:40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</row>
    <row r="992" spans="1:40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</row>
    <row r="993" spans="1:40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</row>
    <row r="994" spans="1:40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</row>
    <row r="995" spans="1:40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</row>
    <row r="996" spans="1:40" ht="15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</row>
    <row r="997" spans="1:40" ht="15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</row>
    <row r="998" spans="1:40" ht="15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</row>
    <row r="999" spans="1:40" ht="15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</row>
    <row r="1000" spans="1:40" ht="15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</row>
  </sheetData>
  <mergeCells count="6">
    <mergeCell ref="AG1:AH1"/>
    <mergeCell ref="V1:X1"/>
    <mergeCell ref="Y1:Z1"/>
    <mergeCell ref="AA1:AB1"/>
    <mergeCell ref="AC1:AD1"/>
    <mergeCell ref="AE1:AF1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52"/>
  <sheetViews>
    <sheetView topLeftCell="A20" workbookViewId="0">
      <selection activeCell="H13" sqref="H13"/>
    </sheetView>
  </sheetViews>
  <sheetFormatPr baseColWidth="10" defaultColWidth="0" defaultRowHeight="15" customHeight="1" zeroHeight="1"/>
  <cols>
    <col min="1" max="7" width="11.42578125" style="173" customWidth="1"/>
    <col min="8" max="8" width="0.7109375" style="173" customWidth="1"/>
    <col min="9" max="16384" width="11.42578125" style="173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998"/>
  <sheetViews>
    <sheetView showGridLines="0" topLeftCell="A31" workbookViewId="0">
      <selection activeCell="G195" sqref="G195"/>
    </sheetView>
  </sheetViews>
  <sheetFormatPr baseColWidth="10" defaultColWidth="14.42578125" defaultRowHeight="15" customHeight="1"/>
  <cols>
    <col min="1" max="1" width="6.5703125" customWidth="1"/>
    <col min="2" max="3" width="20" customWidth="1"/>
    <col min="4" max="4" width="17.140625" customWidth="1"/>
    <col min="5" max="5" width="14.7109375" customWidth="1"/>
    <col min="6" max="6" width="14.7109375" style="174" customWidth="1"/>
    <col min="7" max="7" width="10.85546875" style="174" customWidth="1"/>
    <col min="8" max="8" width="9.42578125" customWidth="1"/>
    <col min="9" max="9" width="14.7109375" customWidth="1"/>
    <col min="10" max="10" width="8.42578125" customWidth="1"/>
    <col min="11" max="11" width="9.5703125" customWidth="1"/>
    <col min="12" max="12" width="4.28515625" customWidth="1"/>
    <col min="13" max="13" width="4" customWidth="1"/>
    <col min="14" max="14" width="11.42578125" customWidth="1"/>
    <col min="15" max="15" width="7.7109375" customWidth="1"/>
    <col min="16" max="16" width="13.85546875" hidden="1" customWidth="1"/>
    <col min="17" max="17" width="10.7109375" hidden="1" customWidth="1"/>
    <col min="18" max="18" width="6.7109375" customWidth="1"/>
    <col min="19" max="26" width="10.7109375" customWidth="1"/>
  </cols>
  <sheetData>
    <row r="1" spans="1:26" ht="12.7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3"/>
      <c r="Q1" s="13"/>
      <c r="R1" s="12"/>
      <c r="S1" s="12"/>
      <c r="T1" s="12"/>
      <c r="U1" s="12"/>
      <c r="V1" s="12"/>
      <c r="W1" s="12"/>
      <c r="X1" s="12"/>
      <c r="Y1" s="12"/>
      <c r="Z1" s="12"/>
    </row>
    <row r="2" spans="1:26" ht="15" customHeight="1">
      <c r="A2" s="262" t="s">
        <v>159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3"/>
      <c r="P2" s="13"/>
      <c r="Q2" s="13"/>
      <c r="R2" s="12"/>
      <c r="S2" s="12"/>
      <c r="T2" s="12"/>
      <c r="U2" s="12"/>
      <c r="V2" s="12"/>
      <c r="W2" s="12"/>
      <c r="X2" s="12"/>
      <c r="Y2" s="12"/>
      <c r="Z2" s="12"/>
    </row>
    <row r="3" spans="1:26" ht="37.5" customHeight="1">
      <c r="A3" s="264" t="s">
        <v>328</v>
      </c>
      <c r="B3" s="265"/>
      <c r="C3" s="265"/>
      <c r="D3" s="265"/>
      <c r="E3" s="265"/>
      <c r="F3" s="265"/>
      <c r="G3" s="265"/>
      <c r="H3" s="265"/>
      <c r="I3" s="265"/>
      <c r="J3" s="265"/>
      <c r="K3" s="265"/>
      <c r="L3" s="265"/>
      <c r="M3" s="265"/>
      <c r="N3" s="265"/>
      <c r="O3" s="265"/>
      <c r="P3" s="13"/>
      <c r="Q3" s="13"/>
      <c r="R3" s="12"/>
      <c r="S3" s="12"/>
      <c r="T3" s="12"/>
      <c r="U3" s="12"/>
      <c r="V3" s="12"/>
      <c r="W3" s="12"/>
      <c r="X3" s="12"/>
      <c r="Y3" s="12"/>
      <c r="Z3" s="12"/>
    </row>
    <row r="4" spans="1:26" ht="12.75" customHeight="1">
      <c r="A4" s="15" t="s">
        <v>160</v>
      </c>
      <c r="B4" s="16"/>
      <c r="C4" s="16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3"/>
      <c r="Q4" s="13"/>
      <c r="R4" s="12"/>
      <c r="S4" s="12"/>
      <c r="T4" s="12"/>
      <c r="U4" s="12"/>
      <c r="V4" s="12"/>
      <c r="W4" s="12"/>
      <c r="X4" s="12"/>
      <c r="Y4" s="12"/>
      <c r="Z4" s="12"/>
    </row>
    <row r="5" spans="1:26" ht="15.75" customHeight="1">
      <c r="A5" s="17" t="s">
        <v>161</v>
      </c>
      <c r="B5" s="12"/>
      <c r="C5" s="18" t="s">
        <v>21</v>
      </c>
      <c r="D5" s="12"/>
      <c r="E5" s="17" t="s">
        <v>162</v>
      </c>
      <c r="F5" s="17"/>
      <c r="G5" s="12"/>
      <c r="H5" s="12"/>
      <c r="I5" s="17" t="s">
        <v>163</v>
      </c>
      <c r="J5" s="12"/>
      <c r="K5" s="12">
        <v>71</v>
      </c>
      <c r="L5" s="12"/>
      <c r="M5" s="12"/>
      <c r="N5" s="12"/>
      <c r="O5" s="12"/>
      <c r="P5" s="13"/>
      <c r="Q5" s="13"/>
      <c r="R5" s="12"/>
      <c r="S5" s="12"/>
      <c r="T5" s="12"/>
      <c r="U5" s="12"/>
      <c r="V5" s="12"/>
      <c r="W5" s="12"/>
      <c r="X5" s="12"/>
      <c r="Y5" s="12"/>
      <c r="Z5" s="12"/>
    </row>
    <row r="6" spans="1:26" ht="15.75" customHeight="1">
      <c r="A6" s="17" t="s">
        <v>164</v>
      </c>
      <c r="B6" s="12"/>
      <c r="C6" s="12" t="str">
        <f>VLOOKUP(C5,ie_sec!$A$3:$AN$41,10,FALSE)</f>
        <v>CESAR VALLEJO</v>
      </c>
      <c r="D6" s="12"/>
      <c r="E6" s="17" t="s">
        <v>165</v>
      </c>
      <c r="F6" s="17"/>
      <c r="G6" s="12"/>
      <c r="H6" s="17"/>
      <c r="I6" s="17" t="s">
        <v>166</v>
      </c>
      <c r="J6" s="12"/>
      <c r="K6" s="12">
        <f>VLOOKUP(C5,ie_sec!$A$3:$AO$41,20,FALSE)</f>
        <v>5</v>
      </c>
      <c r="L6" s="12"/>
      <c r="M6" s="12"/>
      <c r="N6" s="12"/>
      <c r="O6" s="12"/>
      <c r="P6" s="13"/>
      <c r="Q6" s="13"/>
      <c r="R6" s="12"/>
      <c r="S6" s="12"/>
      <c r="T6" s="12"/>
      <c r="U6" s="12"/>
      <c r="V6" s="12"/>
      <c r="W6" s="12"/>
      <c r="X6" s="12"/>
      <c r="Y6" s="12"/>
      <c r="Z6" s="12"/>
    </row>
    <row r="7" spans="1:26" ht="15.75" customHeight="1">
      <c r="A7" s="17" t="s">
        <v>167</v>
      </c>
      <c r="B7" s="12"/>
      <c r="C7" s="12" t="str">
        <f>UPPER(VLOOKUP(C5,ie_sec!$A$3:$AN$41,11,FALSE))</f>
        <v xml:space="preserve">F0 - SECUNDARIA                    </v>
      </c>
      <c r="D7" s="12"/>
      <c r="E7" s="17" t="s">
        <v>168</v>
      </c>
      <c r="F7" s="17"/>
      <c r="G7" s="12"/>
      <c r="H7" s="12"/>
      <c r="I7" s="17" t="s">
        <v>169</v>
      </c>
      <c r="J7" s="12"/>
      <c r="K7" s="12">
        <f>VLOOKUP(C5,ie_sec!$A$3:$AO$41,21,FALSE)</f>
        <v>7</v>
      </c>
      <c r="L7" s="12"/>
      <c r="M7" s="12"/>
      <c r="N7" s="12"/>
      <c r="O7" s="12"/>
      <c r="P7" s="13"/>
      <c r="Q7" s="13"/>
      <c r="R7" s="12"/>
      <c r="S7" s="12"/>
      <c r="T7" s="12"/>
      <c r="U7" s="12"/>
      <c r="V7" s="12"/>
      <c r="W7" s="12"/>
      <c r="X7" s="12"/>
      <c r="Y7" s="12"/>
      <c r="Z7" s="12"/>
    </row>
    <row r="8" spans="1:26" ht="12.75" customHeight="1">
      <c r="A8" s="17" t="s">
        <v>170</v>
      </c>
      <c r="B8" s="15"/>
      <c r="C8" s="12" t="str">
        <f>UPPER(VLOOKUP(C5,ie_sec!$A$3:$AN$41,12,FALSE))</f>
        <v xml:space="preserve">EDUCACIÓN BÁSICA REGULAR      </v>
      </c>
      <c r="D8" s="15"/>
      <c r="E8" s="17" t="s">
        <v>171</v>
      </c>
      <c r="F8" s="17"/>
      <c r="G8" s="12"/>
      <c r="H8" s="15"/>
      <c r="I8" s="17" t="s">
        <v>172</v>
      </c>
      <c r="J8" s="12"/>
      <c r="K8" s="12">
        <v>18</v>
      </c>
      <c r="L8" s="15"/>
      <c r="M8" s="15"/>
      <c r="N8" s="15"/>
      <c r="O8" s="12"/>
      <c r="P8" s="14"/>
      <c r="Q8" s="13"/>
      <c r="R8" s="15"/>
      <c r="S8" s="15"/>
      <c r="T8" s="12"/>
      <c r="U8" s="12"/>
      <c r="V8" s="12"/>
      <c r="W8" s="12"/>
      <c r="X8" s="12"/>
      <c r="Y8" s="12"/>
      <c r="Z8" s="12"/>
    </row>
    <row r="9" spans="1:26" ht="12.75" customHeight="1" thickBot="1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3"/>
      <c r="Q9" s="13"/>
      <c r="R9" s="12"/>
      <c r="S9" s="12"/>
      <c r="T9" s="12"/>
      <c r="U9" s="12"/>
      <c r="V9" s="12"/>
      <c r="W9" s="12"/>
      <c r="X9" s="12"/>
      <c r="Y9" s="12"/>
      <c r="Z9" s="12"/>
    </row>
    <row r="10" spans="1:26" ht="18" customHeight="1">
      <c r="A10" s="19"/>
      <c r="B10" s="20"/>
      <c r="C10" s="21" t="s">
        <v>173</v>
      </c>
      <c r="D10" s="266" t="s">
        <v>174</v>
      </c>
      <c r="E10" s="266" t="s">
        <v>175</v>
      </c>
      <c r="F10" s="266" t="s">
        <v>272</v>
      </c>
      <c r="G10" s="266" t="s">
        <v>273</v>
      </c>
      <c r="H10" s="268" t="s">
        <v>274</v>
      </c>
      <c r="I10" s="270" t="s">
        <v>179</v>
      </c>
      <c r="J10" s="22"/>
      <c r="K10" s="23" t="s">
        <v>180</v>
      </c>
      <c r="L10" s="22"/>
      <c r="M10" s="22"/>
      <c r="N10" s="22"/>
      <c r="O10" s="22"/>
      <c r="P10" s="24"/>
      <c r="Q10" s="24"/>
      <c r="R10" s="22"/>
      <c r="S10" s="22"/>
      <c r="T10" s="22"/>
      <c r="U10" s="22"/>
      <c r="V10" s="22"/>
      <c r="W10" s="22"/>
      <c r="X10" s="22"/>
      <c r="Y10" s="22"/>
      <c r="Z10" s="22"/>
    </row>
    <row r="11" spans="1:26" ht="18" customHeight="1" thickBot="1">
      <c r="A11" s="25" t="s">
        <v>181</v>
      </c>
      <c r="B11" s="26"/>
      <c r="C11" s="26"/>
      <c r="D11" s="267"/>
      <c r="E11" s="267"/>
      <c r="F11" s="272"/>
      <c r="G11" s="272"/>
      <c r="H11" s="269"/>
      <c r="I11" s="271"/>
      <c r="J11" s="22"/>
      <c r="K11" s="22" t="s">
        <v>182</v>
      </c>
      <c r="L11" s="22"/>
      <c r="M11" s="27">
        <v>35</v>
      </c>
      <c r="N11" s="22" t="s">
        <v>183</v>
      </c>
      <c r="O11" s="22"/>
      <c r="P11" s="24"/>
      <c r="Q11" s="24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" customHeight="1">
      <c r="A12" s="28" t="s">
        <v>184</v>
      </c>
      <c r="B12" s="29"/>
      <c r="C12" s="29"/>
      <c r="D12" s="30">
        <v>20</v>
      </c>
      <c r="E12" s="30">
        <v>11</v>
      </c>
      <c r="F12" s="30">
        <v>10</v>
      </c>
      <c r="G12" s="30">
        <v>19</v>
      </c>
      <c r="H12" s="31">
        <v>20</v>
      </c>
      <c r="I12" s="32">
        <f>SUM(D12:H12)</f>
        <v>80</v>
      </c>
      <c r="J12" s="22" t="s">
        <v>185</v>
      </c>
      <c r="K12" s="22"/>
      <c r="L12" s="22"/>
      <c r="M12" s="22"/>
      <c r="N12" s="22"/>
      <c r="O12" s="22"/>
      <c r="P12" s="24"/>
      <c r="Q12" s="24"/>
      <c r="R12" s="22"/>
      <c r="S12" s="22"/>
      <c r="T12" s="22"/>
      <c r="U12" s="22"/>
      <c r="V12" s="22"/>
      <c r="W12" s="22"/>
      <c r="X12" s="22"/>
      <c r="Y12" s="22"/>
      <c r="Z12" s="22"/>
    </row>
    <row r="13" spans="1:26" ht="18" customHeight="1" thickBot="1">
      <c r="A13" s="33" t="s">
        <v>186</v>
      </c>
      <c r="B13" s="34"/>
      <c r="C13" s="35"/>
      <c r="D13" s="36">
        <v>1</v>
      </c>
      <c r="E13" s="36">
        <v>1</v>
      </c>
      <c r="F13" s="36">
        <v>1</v>
      </c>
      <c r="G13" s="36">
        <v>2</v>
      </c>
      <c r="H13" s="37">
        <v>2</v>
      </c>
      <c r="I13" s="38">
        <f>SUM(D13:H13)</f>
        <v>7</v>
      </c>
      <c r="J13" s="22" t="s">
        <v>95</v>
      </c>
      <c r="K13" s="22"/>
      <c r="L13" s="22"/>
      <c r="M13" s="22"/>
      <c r="N13" s="39" t="s">
        <v>187</v>
      </c>
      <c r="O13" s="40"/>
      <c r="P13" s="24"/>
      <c r="Q13" s="24"/>
      <c r="R13" s="22"/>
      <c r="S13" s="22"/>
      <c r="T13" s="22"/>
      <c r="U13" s="22"/>
      <c r="V13" s="22"/>
      <c r="W13" s="22"/>
      <c r="X13" s="22"/>
      <c r="Y13" s="22"/>
      <c r="Z13" s="22"/>
    </row>
    <row r="14" spans="1:26" ht="18" customHeight="1" thickBot="1">
      <c r="A14" s="41" t="s">
        <v>188</v>
      </c>
      <c r="B14" s="42"/>
      <c r="C14" s="42"/>
      <c r="D14" s="43">
        <f>$M$11*D13</f>
        <v>35</v>
      </c>
      <c r="E14" s="43">
        <f>$M$11*E13</f>
        <v>35</v>
      </c>
      <c r="F14" s="43">
        <v>35</v>
      </c>
      <c r="G14" s="43">
        <v>70</v>
      </c>
      <c r="H14" s="43">
        <f>$M$11*H13</f>
        <v>70</v>
      </c>
      <c r="I14" s="44">
        <f>SUM(D14:H14)</f>
        <v>245</v>
      </c>
      <c r="J14" s="40" t="s">
        <v>189</v>
      </c>
      <c r="K14" s="22"/>
      <c r="L14" s="22"/>
      <c r="M14" s="22"/>
      <c r="N14" s="39" t="s">
        <v>190</v>
      </c>
      <c r="O14" s="22">
        <f>SUM(O13,I14)</f>
        <v>245</v>
      </c>
      <c r="P14" s="24"/>
      <c r="Q14" s="24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" customHeight="1" thickBot="1">
      <c r="A15" s="41" t="s">
        <v>191</v>
      </c>
      <c r="B15" s="42"/>
      <c r="C15" s="42"/>
      <c r="D15" s="45">
        <v>11</v>
      </c>
      <c r="E15" s="45">
        <v>11</v>
      </c>
      <c r="F15" s="45">
        <v>11</v>
      </c>
      <c r="G15" s="45">
        <v>22</v>
      </c>
      <c r="H15" s="45">
        <v>22</v>
      </c>
      <c r="I15" s="46"/>
      <c r="J15" s="22"/>
      <c r="K15" s="22"/>
      <c r="L15" s="22"/>
      <c r="M15" s="22"/>
      <c r="N15" s="22"/>
      <c r="O15" s="22"/>
      <c r="P15" s="24"/>
      <c r="Q15" s="24"/>
      <c r="R15" s="22"/>
      <c r="S15" s="22"/>
      <c r="T15" s="22"/>
      <c r="U15" s="22"/>
      <c r="V15" s="22"/>
      <c r="W15" s="22"/>
      <c r="X15" s="22"/>
      <c r="Y15" s="22"/>
      <c r="Z15" s="22"/>
    </row>
    <row r="16" spans="1:26" ht="12.75" customHeight="1" thickBot="1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3"/>
      <c r="Q16" s="13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2.75" customHeight="1" thickBot="1">
      <c r="A17" s="47" t="str">
        <f>"CARGOS PRESUPUESTADOS EN LA INSTITUCIÓN EDUCATIVA "&amp;C6</f>
        <v>CARGOS PRESUPUESTADOS EN LA INSTITUCIÓN EDUCATIVA CESAR VALLEJO</v>
      </c>
      <c r="B17" s="47"/>
      <c r="C17" s="47"/>
      <c r="D17" s="12"/>
      <c r="E17" s="12"/>
      <c r="F17" s="12"/>
      <c r="G17" s="12"/>
      <c r="H17" s="12"/>
      <c r="I17" s="48">
        <v>8</v>
      </c>
      <c r="J17" s="12"/>
      <c r="K17" s="12"/>
      <c r="L17" s="12"/>
      <c r="M17" s="12"/>
      <c r="N17" s="12"/>
      <c r="O17" s="12"/>
      <c r="P17" s="13"/>
      <c r="Q17" s="13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6" customHeight="1">
      <c r="A18" s="47"/>
      <c r="B18" s="47"/>
      <c r="C18" s="47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3"/>
      <c r="Q18" s="13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2.75" customHeight="1">
      <c r="A19" s="49" t="s">
        <v>192</v>
      </c>
      <c r="B19" s="243" t="s">
        <v>193</v>
      </c>
      <c r="C19" s="238"/>
      <c r="D19" s="49" t="s">
        <v>194</v>
      </c>
      <c r="E19" s="50" t="s">
        <v>195</v>
      </c>
      <c r="F19" s="273" t="s">
        <v>275</v>
      </c>
      <c r="G19" s="274"/>
      <c r="H19" s="275"/>
      <c r="I19" s="51" t="s">
        <v>197</v>
      </c>
      <c r="J19" s="243" t="s">
        <v>198</v>
      </c>
      <c r="K19" s="238"/>
      <c r="L19" s="243" t="s">
        <v>199</v>
      </c>
      <c r="M19" s="237"/>
      <c r="N19" s="237"/>
      <c r="O19" s="238"/>
      <c r="P19" s="52" t="s">
        <v>200</v>
      </c>
      <c r="Q19" s="52" t="s">
        <v>201</v>
      </c>
      <c r="R19" s="22"/>
      <c r="S19" s="22"/>
      <c r="T19" s="22"/>
      <c r="U19" s="22"/>
      <c r="V19" s="22"/>
      <c r="W19" s="22"/>
      <c r="X19" s="22"/>
      <c r="Y19" s="22"/>
      <c r="Z19" s="22"/>
    </row>
    <row r="20" spans="1:26" ht="18" customHeight="1">
      <c r="A20" s="53">
        <v>1</v>
      </c>
      <c r="B20" s="246" t="s">
        <v>276</v>
      </c>
      <c r="C20" s="247"/>
      <c r="D20" s="54" t="s">
        <v>202</v>
      </c>
      <c r="E20" s="53" t="s">
        <v>4</v>
      </c>
      <c r="F20" s="255" t="s">
        <v>203</v>
      </c>
      <c r="G20" s="256"/>
      <c r="H20" s="256"/>
      <c r="I20" s="184" t="s">
        <v>300</v>
      </c>
      <c r="J20" s="257">
        <v>40</v>
      </c>
      <c r="K20" s="258"/>
      <c r="L20" s="259">
        <v>0</v>
      </c>
      <c r="M20" s="260"/>
      <c r="N20" s="260"/>
      <c r="O20" s="261"/>
      <c r="P20" s="57" t="e">
        <f>IF(I20="","",VLOOKUP(I20,#REF!,25,FALSE))</f>
        <v>#REF!</v>
      </c>
      <c r="Q20" s="58" t="e">
        <f>IF(I20="","",VLOOKUP(I20,#REF!,20,FALSE))</f>
        <v>#REF!</v>
      </c>
      <c r="R20" s="22"/>
      <c r="S20" s="22"/>
      <c r="T20" s="22"/>
      <c r="U20" s="22"/>
      <c r="V20" s="22"/>
      <c r="W20" s="22"/>
      <c r="X20" s="22"/>
      <c r="Y20" s="22"/>
      <c r="Z20" s="22"/>
    </row>
    <row r="21" spans="1:26" ht="18" customHeight="1">
      <c r="A21" s="53">
        <v>2</v>
      </c>
      <c r="B21" s="248" t="s">
        <v>277</v>
      </c>
      <c r="C21" s="249"/>
      <c r="D21" s="54" t="s">
        <v>204</v>
      </c>
      <c r="E21" s="53" t="s">
        <v>4</v>
      </c>
      <c r="F21" s="255" t="s">
        <v>203</v>
      </c>
      <c r="G21" s="256"/>
      <c r="H21" s="256"/>
      <c r="I21" s="184" t="s">
        <v>301</v>
      </c>
      <c r="J21" s="257">
        <v>30</v>
      </c>
      <c r="K21" s="258"/>
      <c r="L21" s="259">
        <v>24</v>
      </c>
      <c r="M21" s="260"/>
      <c r="N21" s="260"/>
      <c r="O21" s="261"/>
      <c r="P21" s="57" t="e">
        <f>IF(I21="","",VLOOKUP(I21,#REF!,25,FALSE))</f>
        <v>#REF!</v>
      </c>
      <c r="Q21" s="58" t="e">
        <f>IF(I21="","",VLOOKUP(I21,#REF!,20,FALSE))</f>
        <v>#REF!</v>
      </c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" customHeight="1">
      <c r="A22" s="53">
        <v>3</v>
      </c>
      <c r="B22" s="250" t="s">
        <v>278</v>
      </c>
      <c r="C22" s="251"/>
      <c r="D22" s="54" t="s">
        <v>204</v>
      </c>
      <c r="E22" s="53" t="s">
        <v>4</v>
      </c>
      <c r="F22" s="255" t="s">
        <v>203</v>
      </c>
      <c r="G22" s="256"/>
      <c r="H22" s="256"/>
      <c r="I22" s="172" t="s">
        <v>302</v>
      </c>
      <c r="J22" s="257">
        <v>30</v>
      </c>
      <c r="K22" s="258"/>
      <c r="L22" s="259">
        <v>24</v>
      </c>
      <c r="M22" s="260"/>
      <c r="N22" s="260"/>
      <c r="O22" s="261"/>
      <c r="P22" s="57" t="e">
        <f>IF(I22="","",VLOOKUP(I22,#REF!,25,FALSE))</f>
        <v>#REF!</v>
      </c>
      <c r="Q22" s="58" t="e">
        <f>IF(I22="","",VLOOKUP(I22,#REF!,20,FALSE))</f>
        <v>#REF!</v>
      </c>
      <c r="R22" s="22"/>
      <c r="S22" s="22"/>
      <c r="T22" s="22"/>
      <c r="U22" s="22"/>
      <c r="V22" s="22"/>
      <c r="W22" s="22"/>
      <c r="X22" s="22"/>
      <c r="Y22" s="22"/>
      <c r="Z22" s="22"/>
    </row>
    <row r="23" spans="1:26" ht="18" customHeight="1">
      <c r="A23" s="53">
        <v>4</v>
      </c>
      <c r="B23" s="250" t="s">
        <v>279</v>
      </c>
      <c r="C23" s="251"/>
      <c r="D23" s="54" t="s">
        <v>204</v>
      </c>
      <c r="E23" s="53" t="s">
        <v>4</v>
      </c>
      <c r="F23" s="255" t="s">
        <v>203</v>
      </c>
      <c r="G23" s="256"/>
      <c r="H23" s="256"/>
      <c r="I23" s="172" t="s">
        <v>303</v>
      </c>
      <c r="J23" s="257">
        <v>30</v>
      </c>
      <c r="K23" s="258"/>
      <c r="L23" s="259">
        <v>24</v>
      </c>
      <c r="M23" s="260"/>
      <c r="N23" s="260"/>
      <c r="O23" s="261"/>
      <c r="P23" s="57" t="e">
        <f>IF(I23="","",VLOOKUP(I23,#REF!,25,FALSE))</f>
        <v>#REF!</v>
      </c>
      <c r="Q23" s="58" t="e">
        <f>IF(I23="","",VLOOKUP(I23,#REF!,20,FALSE))</f>
        <v>#REF!</v>
      </c>
      <c r="R23" s="22"/>
      <c r="S23" s="22"/>
      <c r="T23" s="22"/>
      <c r="U23" s="22"/>
      <c r="V23" s="22"/>
      <c r="W23" s="22"/>
      <c r="X23" s="22"/>
      <c r="Y23" s="22"/>
      <c r="Z23" s="22"/>
    </row>
    <row r="24" spans="1:26" ht="18" customHeight="1">
      <c r="A24" s="53">
        <v>5</v>
      </c>
      <c r="B24" s="250" t="s">
        <v>280</v>
      </c>
      <c r="C24" s="251"/>
      <c r="D24" s="54" t="s">
        <v>204</v>
      </c>
      <c r="E24" s="53" t="s">
        <v>4</v>
      </c>
      <c r="F24" s="255" t="s">
        <v>203</v>
      </c>
      <c r="G24" s="256"/>
      <c r="H24" s="256"/>
      <c r="I24" s="172" t="s">
        <v>304</v>
      </c>
      <c r="J24" s="257">
        <v>30</v>
      </c>
      <c r="K24" s="258"/>
      <c r="L24" s="259">
        <v>24</v>
      </c>
      <c r="M24" s="260"/>
      <c r="N24" s="260"/>
      <c r="O24" s="261"/>
      <c r="P24" s="57" t="e">
        <f>IF(I24="","",VLOOKUP(I24,#REF!,25,FALSE))</f>
        <v>#REF!</v>
      </c>
      <c r="Q24" s="58" t="e">
        <f>IF(I24="","",VLOOKUP(I24,#REF!,20,FALSE))</f>
        <v>#REF!</v>
      </c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" customHeight="1">
      <c r="A25" s="53">
        <v>6</v>
      </c>
      <c r="B25" s="250" t="s">
        <v>281</v>
      </c>
      <c r="C25" s="251"/>
      <c r="D25" s="54" t="s">
        <v>204</v>
      </c>
      <c r="E25" s="53" t="s">
        <v>4</v>
      </c>
      <c r="F25" s="255" t="s">
        <v>203</v>
      </c>
      <c r="G25" s="256"/>
      <c r="H25" s="256"/>
      <c r="I25" s="172" t="s">
        <v>305</v>
      </c>
      <c r="J25" s="257">
        <v>30</v>
      </c>
      <c r="K25" s="258"/>
      <c r="L25" s="259">
        <v>24</v>
      </c>
      <c r="M25" s="260"/>
      <c r="N25" s="260"/>
      <c r="O25" s="261"/>
      <c r="P25" s="57" t="e">
        <f>IF(I25="","",VLOOKUP(I25,#REF!,25,FALSE))</f>
        <v>#REF!</v>
      </c>
      <c r="Q25" s="58" t="e">
        <f>IF(I25="","",VLOOKUP(I25,#REF!,20,FALSE))</f>
        <v>#REF!</v>
      </c>
      <c r="R25" s="22"/>
      <c r="S25" s="22"/>
      <c r="T25" s="22"/>
      <c r="U25" s="22"/>
      <c r="V25" s="22"/>
      <c r="W25" s="22"/>
      <c r="X25" s="22"/>
      <c r="Y25" s="22"/>
      <c r="Z25" s="22"/>
    </row>
    <row r="26" spans="1:26" ht="18" customHeight="1">
      <c r="A26" s="53">
        <v>7</v>
      </c>
      <c r="B26" s="250" t="s">
        <v>282</v>
      </c>
      <c r="C26" s="251"/>
      <c r="D26" s="54" t="s">
        <v>204</v>
      </c>
      <c r="E26" s="159" t="s">
        <v>4</v>
      </c>
      <c r="F26" s="255" t="s">
        <v>203</v>
      </c>
      <c r="G26" s="256"/>
      <c r="H26" s="256"/>
      <c r="I26" s="172" t="s">
        <v>306</v>
      </c>
      <c r="J26" s="257">
        <v>30</v>
      </c>
      <c r="K26" s="258"/>
      <c r="L26" s="259">
        <v>24</v>
      </c>
      <c r="M26" s="260"/>
      <c r="N26" s="260"/>
      <c r="O26" s="261"/>
      <c r="P26" s="57" t="e">
        <f>IF(I26="","",VLOOKUP(I26,#REF!,25,FALSE))</f>
        <v>#REF!</v>
      </c>
      <c r="Q26" s="58" t="e">
        <f>IF(I26="","",VLOOKUP(I26,#REF!,20,FALSE))</f>
        <v>#REF!</v>
      </c>
      <c r="R26" s="22"/>
      <c r="S26" s="22"/>
      <c r="T26" s="22"/>
      <c r="U26" s="22"/>
      <c r="V26" s="22"/>
      <c r="W26" s="22"/>
      <c r="X26" s="22"/>
      <c r="Y26" s="22"/>
      <c r="Z26" s="22"/>
    </row>
    <row r="27" spans="1:26" ht="18" customHeight="1">
      <c r="A27" s="53">
        <v>8</v>
      </c>
      <c r="B27" s="250" t="s">
        <v>283</v>
      </c>
      <c r="C27" s="251"/>
      <c r="D27" s="54" t="s">
        <v>204</v>
      </c>
      <c r="E27" s="53" t="s">
        <v>4</v>
      </c>
      <c r="F27" s="255" t="s">
        <v>203</v>
      </c>
      <c r="G27" s="256"/>
      <c r="H27" s="256"/>
      <c r="I27" s="172" t="s">
        <v>307</v>
      </c>
      <c r="J27" s="257">
        <v>30</v>
      </c>
      <c r="K27" s="258"/>
      <c r="L27" s="259">
        <v>0</v>
      </c>
      <c r="M27" s="260"/>
      <c r="N27" s="260"/>
      <c r="O27" s="261"/>
      <c r="P27" s="57" t="e">
        <f>IF(I27="","",VLOOKUP(I27,#REF!,25,FALSE))</f>
        <v>#REF!</v>
      </c>
      <c r="Q27" s="58" t="e">
        <f>IF(I27="","",VLOOKUP(I27,#REF!,20,FALSE))</f>
        <v>#REF!</v>
      </c>
      <c r="R27" s="22"/>
      <c r="S27" s="22"/>
      <c r="T27" s="22"/>
      <c r="U27" s="22"/>
      <c r="V27" s="22"/>
      <c r="W27" s="22"/>
      <c r="X27" s="22"/>
      <c r="Y27" s="22"/>
      <c r="Z27" s="22"/>
    </row>
    <row r="28" spans="1:26" ht="18" customHeight="1">
      <c r="A28" s="53">
        <v>9</v>
      </c>
      <c r="B28" s="276" t="s">
        <v>284</v>
      </c>
      <c r="C28" s="277"/>
      <c r="D28" s="54" t="s">
        <v>204</v>
      </c>
      <c r="E28" s="53" t="s">
        <v>4</v>
      </c>
      <c r="F28" s="255" t="s">
        <v>203</v>
      </c>
      <c r="G28" s="256"/>
      <c r="H28" s="256"/>
      <c r="I28" s="172" t="s">
        <v>308</v>
      </c>
      <c r="J28" s="257">
        <v>30</v>
      </c>
      <c r="K28" s="258"/>
      <c r="L28" s="259">
        <v>24</v>
      </c>
      <c r="M28" s="260"/>
      <c r="N28" s="260"/>
      <c r="O28" s="261"/>
      <c r="P28" s="57" t="e">
        <f>IF(I28="","",VLOOKUP(I28,#REF!,25,FALSE))</f>
        <v>#REF!</v>
      </c>
      <c r="Q28" s="58" t="e">
        <f>IF(I28="","",VLOOKUP(I28,#REF!,20,FALSE))</f>
        <v>#REF!</v>
      </c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" customHeight="1">
      <c r="A29" s="53">
        <v>10</v>
      </c>
      <c r="B29" s="250" t="s">
        <v>285</v>
      </c>
      <c r="C29" s="251"/>
      <c r="D29" s="54" t="s">
        <v>204</v>
      </c>
      <c r="E29" s="53" t="s">
        <v>4</v>
      </c>
      <c r="F29" s="255" t="s">
        <v>203</v>
      </c>
      <c r="G29" s="256"/>
      <c r="H29" s="256"/>
      <c r="I29" s="172" t="s">
        <v>309</v>
      </c>
      <c r="J29" s="257">
        <v>30</v>
      </c>
      <c r="K29" s="258"/>
      <c r="L29" s="259">
        <v>24</v>
      </c>
      <c r="M29" s="260"/>
      <c r="N29" s="260"/>
      <c r="O29" s="261"/>
      <c r="P29" s="57" t="e">
        <f>IF(I29="","",VLOOKUP(I29,#REF!,25,FALSE))</f>
        <v>#REF!</v>
      </c>
      <c r="Q29" s="58" t="e">
        <f>IF(I29="","",VLOOKUP(I29,#REF!,20,FALSE))</f>
        <v>#REF!</v>
      </c>
      <c r="R29" s="22"/>
      <c r="S29" s="22"/>
      <c r="T29" s="22"/>
      <c r="U29" s="22"/>
      <c r="V29" s="22"/>
      <c r="W29" s="22"/>
      <c r="X29" s="22"/>
      <c r="Y29" s="22"/>
      <c r="Z29" s="22"/>
    </row>
    <row r="30" spans="1:26" s="174" customFormat="1" ht="18" customHeight="1">
      <c r="A30" s="53">
        <v>11</v>
      </c>
      <c r="B30" s="250" t="s">
        <v>286</v>
      </c>
      <c r="C30" s="251"/>
      <c r="D30" s="54" t="s">
        <v>204</v>
      </c>
      <c r="E30" s="53" t="s">
        <v>4</v>
      </c>
      <c r="F30" s="255" t="s">
        <v>203</v>
      </c>
      <c r="G30" s="256"/>
      <c r="H30" s="256"/>
      <c r="I30" s="186" t="s">
        <v>310</v>
      </c>
      <c r="J30" s="257">
        <v>30</v>
      </c>
      <c r="K30" s="258"/>
      <c r="L30" s="259">
        <v>24</v>
      </c>
      <c r="M30" s="260"/>
      <c r="N30" s="260"/>
      <c r="O30" s="261"/>
      <c r="P30" s="57" t="e">
        <f>IF(I30="","",VLOOKUP(I30,#REF!,25,FALSE))</f>
        <v>#REF!</v>
      </c>
      <c r="Q30" s="58" t="e">
        <f>IF(I30="","",VLOOKUP(I30,#REF!,20,FALSE))</f>
        <v>#REF!</v>
      </c>
      <c r="R30" s="22"/>
      <c r="S30" s="22"/>
      <c r="T30" s="22"/>
      <c r="U30" s="22"/>
      <c r="V30" s="22"/>
      <c r="W30" s="22"/>
      <c r="X30" s="22"/>
      <c r="Y30" s="22"/>
      <c r="Z30" s="22"/>
    </row>
    <row r="31" spans="1:26" s="174" customFormat="1" ht="18" customHeight="1">
      <c r="A31" s="53">
        <v>12</v>
      </c>
      <c r="B31" s="250" t="s">
        <v>287</v>
      </c>
      <c r="C31" s="251"/>
      <c r="D31" s="54" t="s">
        <v>204</v>
      </c>
      <c r="E31" s="53" t="s">
        <v>4</v>
      </c>
      <c r="F31" s="255" t="s">
        <v>203</v>
      </c>
      <c r="G31" s="256"/>
      <c r="H31" s="256"/>
      <c r="I31" s="186" t="s">
        <v>311</v>
      </c>
      <c r="J31" s="257">
        <v>30</v>
      </c>
      <c r="K31" s="258"/>
      <c r="L31" s="259">
        <v>24</v>
      </c>
      <c r="M31" s="260"/>
      <c r="N31" s="260"/>
      <c r="O31" s="261"/>
      <c r="P31" s="57" t="e">
        <f>IF(I31="","",VLOOKUP(I31,#REF!,25,FALSE))</f>
        <v>#REF!</v>
      </c>
      <c r="Q31" s="58" t="e">
        <f>IF(I31="","",VLOOKUP(I31,#REF!,20,FALSE))</f>
        <v>#REF!</v>
      </c>
      <c r="R31" s="22"/>
      <c r="S31" s="22"/>
      <c r="T31" s="22"/>
      <c r="U31" s="22"/>
      <c r="V31" s="22"/>
      <c r="W31" s="22"/>
      <c r="X31" s="22"/>
      <c r="Y31" s="22"/>
      <c r="Z31" s="22"/>
    </row>
    <row r="32" spans="1:26" s="174" customFormat="1" ht="18" customHeight="1">
      <c r="A32" s="53">
        <v>13</v>
      </c>
      <c r="B32" s="250" t="s">
        <v>288</v>
      </c>
      <c r="C32" s="251"/>
      <c r="D32" s="54" t="s">
        <v>204</v>
      </c>
      <c r="E32" s="53" t="s">
        <v>4</v>
      </c>
      <c r="F32" s="255" t="s">
        <v>203</v>
      </c>
      <c r="G32" s="256"/>
      <c r="H32" s="256"/>
      <c r="I32" s="187" t="s">
        <v>312</v>
      </c>
      <c r="J32" s="257">
        <v>30</v>
      </c>
      <c r="K32" s="258"/>
      <c r="L32" s="259">
        <v>24</v>
      </c>
      <c r="M32" s="260"/>
      <c r="N32" s="260"/>
      <c r="O32" s="261"/>
      <c r="P32" s="57" t="e">
        <f>IF(I32="","",VLOOKUP(I32,#REF!,25,FALSE))</f>
        <v>#REF!</v>
      </c>
      <c r="Q32" s="58" t="e">
        <f>IF(I32="","",VLOOKUP(I32,#REF!,20,FALSE))</f>
        <v>#REF!</v>
      </c>
      <c r="R32" s="22"/>
      <c r="S32" s="22"/>
      <c r="T32" s="22"/>
      <c r="U32" s="22"/>
      <c r="V32" s="22"/>
      <c r="W32" s="22"/>
      <c r="X32" s="22"/>
      <c r="Y32" s="22"/>
      <c r="Z32" s="22"/>
    </row>
    <row r="33" spans="1:26" s="174" customFormat="1" ht="18" customHeight="1">
      <c r="A33" s="53">
        <v>14</v>
      </c>
      <c r="B33" s="250" t="s">
        <v>289</v>
      </c>
      <c r="C33" s="251"/>
      <c r="D33" s="182" t="s">
        <v>294</v>
      </c>
      <c r="E33" s="53" t="s">
        <v>4</v>
      </c>
      <c r="F33" s="255" t="s">
        <v>203</v>
      </c>
      <c r="G33" s="256"/>
      <c r="H33" s="256"/>
      <c r="I33" s="185" t="s">
        <v>313</v>
      </c>
      <c r="J33" s="257">
        <v>30</v>
      </c>
      <c r="K33" s="258"/>
      <c r="L33" s="259">
        <v>0</v>
      </c>
      <c r="M33" s="260"/>
      <c r="N33" s="260"/>
      <c r="O33" s="261"/>
      <c r="P33" s="57"/>
      <c r="Q33" s="58"/>
      <c r="R33" s="22"/>
      <c r="S33" s="22"/>
      <c r="T33" s="22"/>
      <c r="U33" s="22"/>
      <c r="V33" s="22"/>
      <c r="W33" s="22"/>
      <c r="X33" s="22"/>
      <c r="Y33" s="22"/>
      <c r="Z33" s="22"/>
    </row>
    <row r="34" spans="1:26" ht="18" customHeight="1">
      <c r="A34" s="53">
        <v>15</v>
      </c>
      <c r="B34" s="250" t="s">
        <v>290</v>
      </c>
      <c r="C34" s="251"/>
      <c r="D34" s="182" t="s">
        <v>295</v>
      </c>
      <c r="E34" s="183" t="s">
        <v>299</v>
      </c>
      <c r="F34" s="255" t="s">
        <v>203</v>
      </c>
      <c r="G34" s="256"/>
      <c r="H34" s="256"/>
      <c r="I34" s="185" t="s">
        <v>314</v>
      </c>
      <c r="J34" s="257">
        <v>40</v>
      </c>
      <c r="K34" s="258"/>
      <c r="L34" s="259">
        <v>0</v>
      </c>
      <c r="M34" s="260"/>
      <c r="N34" s="260"/>
      <c r="O34" s="261"/>
      <c r="P34" s="57" t="e">
        <f>IF(I34="","",VLOOKUP(I34,#REF!,25,FALSE))</f>
        <v>#REF!</v>
      </c>
      <c r="Q34" s="58" t="e">
        <f>IF(I34="","",VLOOKUP(I34,#REF!,20,FALSE))</f>
        <v>#REF!</v>
      </c>
      <c r="R34" s="22"/>
      <c r="S34" s="22"/>
      <c r="T34" s="22"/>
      <c r="U34" s="22"/>
      <c r="V34" s="22"/>
      <c r="W34" s="22"/>
      <c r="X34" s="22"/>
      <c r="Y34" s="22"/>
      <c r="Z34" s="22"/>
    </row>
    <row r="35" spans="1:26" s="174" customFormat="1" ht="18" customHeight="1">
      <c r="A35" s="53">
        <v>16</v>
      </c>
      <c r="B35" s="250" t="s">
        <v>291</v>
      </c>
      <c r="C35" s="251"/>
      <c r="D35" s="182" t="s">
        <v>296</v>
      </c>
      <c r="E35" s="183" t="s">
        <v>299</v>
      </c>
      <c r="F35" s="255" t="s">
        <v>203</v>
      </c>
      <c r="G35" s="256"/>
      <c r="H35" s="256"/>
      <c r="I35" s="185" t="s">
        <v>315</v>
      </c>
      <c r="J35" s="257">
        <v>40</v>
      </c>
      <c r="K35" s="258"/>
      <c r="L35" s="259">
        <v>0</v>
      </c>
      <c r="M35" s="260"/>
      <c r="N35" s="260"/>
      <c r="O35" s="261"/>
      <c r="P35" s="57"/>
      <c r="Q35" s="58"/>
      <c r="R35" s="22"/>
      <c r="S35" s="22"/>
      <c r="T35" s="22"/>
      <c r="U35" s="22"/>
      <c r="V35" s="22"/>
      <c r="W35" s="22"/>
      <c r="X35" s="22"/>
      <c r="Y35" s="22"/>
      <c r="Z35" s="22"/>
    </row>
    <row r="36" spans="1:26" s="174" customFormat="1" ht="18" customHeight="1">
      <c r="A36" s="53">
        <v>17</v>
      </c>
      <c r="B36" s="250" t="s">
        <v>292</v>
      </c>
      <c r="C36" s="251"/>
      <c r="D36" s="182" t="s">
        <v>297</v>
      </c>
      <c r="E36" s="160" t="s">
        <v>8</v>
      </c>
      <c r="F36" s="255" t="s">
        <v>203</v>
      </c>
      <c r="G36" s="256"/>
      <c r="H36" s="256"/>
      <c r="I36" s="185" t="s">
        <v>316</v>
      </c>
      <c r="J36" s="257">
        <v>40</v>
      </c>
      <c r="K36" s="258"/>
      <c r="L36" s="259">
        <v>0</v>
      </c>
      <c r="M36" s="260"/>
      <c r="N36" s="260"/>
      <c r="O36" s="261"/>
      <c r="P36" s="57"/>
      <c r="Q36" s="58"/>
      <c r="R36" s="22"/>
      <c r="S36" s="22"/>
      <c r="T36" s="22"/>
      <c r="U36" s="22"/>
      <c r="V36" s="22"/>
      <c r="W36" s="22"/>
      <c r="X36" s="22"/>
      <c r="Y36" s="22"/>
      <c r="Z36" s="22"/>
    </row>
    <row r="37" spans="1:26" ht="18" customHeight="1">
      <c r="A37" s="53">
        <v>18</v>
      </c>
      <c r="B37" s="250" t="s">
        <v>293</v>
      </c>
      <c r="C37" s="251"/>
      <c r="D37" s="182" t="s">
        <v>298</v>
      </c>
      <c r="E37" s="160" t="s">
        <v>8</v>
      </c>
      <c r="F37" s="255" t="s">
        <v>203</v>
      </c>
      <c r="G37" s="256"/>
      <c r="H37" s="256"/>
      <c r="I37" s="185" t="s">
        <v>317</v>
      </c>
      <c r="J37" s="257">
        <v>40</v>
      </c>
      <c r="K37" s="258"/>
      <c r="L37" s="259">
        <v>0</v>
      </c>
      <c r="M37" s="260"/>
      <c r="N37" s="260"/>
      <c r="O37" s="261"/>
      <c r="P37" s="57" t="e">
        <f>IF(I37="","",VLOOKUP(I37,#REF!,25,FALSE))</f>
        <v>#REF!</v>
      </c>
      <c r="Q37" s="58" t="e">
        <f>IF(I37="","",VLOOKUP(I37,#REF!,20,FALSE))</f>
        <v>#REF!</v>
      </c>
      <c r="R37" s="22"/>
      <c r="S37" s="22"/>
      <c r="T37" s="22"/>
      <c r="U37" s="22"/>
      <c r="V37" s="22"/>
      <c r="W37" s="22"/>
      <c r="X37" s="22"/>
      <c r="Y37" s="22"/>
      <c r="Z37" s="22"/>
    </row>
    <row r="38" spans="1:26" ht="18" hidden="1" customHeight="1">
      <c r="A38" s="53">
        <v>21</v>
      </c>
      <c r="B38" s="181" t="s">
        <v>292</v>
      </c>
      <c r="C38" s="181" t="s">
        <v>292</v>
      </c>
      <c r="D38" s="54" t="str">
        <f>IF(I38="","",VLOOKUP(I38,#REF!,13,FALSE))</f>
        <v/>
      </c>
      <c r="E38" s="53" t="str">
        <f>IF(I38="","",VLOOKUP(I38,#REF!,29,FALSE))</f>
        <v/>
      </c>
      <c r="F38" s="178"/>
      <c r="G38" s="244"/>
      <c r="H38" s="238"/>
      <c r="I38" s="171"/>
      <c r="J38" s="55" t="str">
        <f>IF(I38="","",VLOOKUP(I38,#REF!,21,FALSE))</f>
        <v/>
      </c>
      <c r="K38" s="56" t="str">
        <f t="shared" ref="K38:K147" si="0">IF(J38="","","Pedag.")</f>
        <v/>
      </c>
      <c r="L38" s="236"/>
      <c r="M38" s="237"/>
      <c r="N38" s="237"/>
      <c r="O38" s="238"/>
      <c r="P38" s="57" t="str">
        <f>IF(I38="","",VLOOKUP(I38,#REF!,25,FALSE))</f>
        <v/>
      </c>
      <c r="Q38" s="58" t="str">
        <f>IF(I38="","",VLOOKUP(I38,#REF!,20,FALSE))</f>
        <v/>
      </c>
      <c r="R38" s="22"/>
      <c r="S38" s="22"/>
      <c r="T38" s="22"/>
      <c r="U38" s="22"/>
      <c r="V38" s="22"/>
      <c r="W38" s="22"/>
      <c r="X38" s="22"/>
      <c r="Y38" s="22"/>
      <c r="Z38" s="22"/>
    </row>
    <row r="39" spans="1:26" ht="18" hidden="1" customHeight="1">
      <c r="A39" s="53">
        <v>22</v>
      </c>
      <c r="B39" s="181" t="s">
        <v>293</v>
      </c>
      <c r="C39" s="181" t="s">
        <v>293</v>
      </c>
      <c r="D39" s="54" t="str">
        <f>IF(I39="","",VLOOKUP(I39,#REF!,13,FALSE))</f>
        <v/>
      </c>
      <c r="E39" s="53" t="str">
        <f>IF(I39="","",VLOOKUP(I39,#REF!,29,FALSE))</f>
        <v/>
      </c>
      <c r="F39" s="178"/>
      <c r="G39" s="244"/>
      <c r="H39" s="238"/>
      <c r="I39" s="59"/>
      <c r="J39" s="55" t="str">
        <f>IF(I39="","",VLOOKUP(I39,#REF!,21,FALSE))</f>
        <v/>
      </c>
      <c r="K39" s="56" t="str">
        <f t="shared" si="0"/>
        <v/>
      </c>
      <c r="L39" s="236"/>
      <c r="M39" s="237"/>
      <c r="N39" s="237"/>
      <c r="O39" s="238"/>
      <c r="P39" s="57" t="str">
        <f>IF(I39="","",VLOOKUP(I39,#REF!,25,FALSE))</f>
        <v/>
      </c>
      <c r="Q39" s="58" t="str">
        <f>IF(I39="","",VLOOKUP(I39,#REF!,20,FALSE))</f>
        <v/>
      </c>
      <c r="R39" s="22"/>
      <c r="S39" s="22"/>
      <c r="T39" s="22"/>
      <c r="U39" s="22"/>
      <c r="V39" s="22"/>
      <c r="W39" s="22"/>
      <c r="X39" s="22"/>
      <c r="Y39" s="22"/>
      <c r="Z39" s="22"/>
    </row>
    <row r="40" spans="1:26" ht="18" hidden="1" customHeight="1">
      <c r="A40" s="53">
        <v>23</v>
      </c>
      <c r="B40" s="245" t="str">
        <f>IF(I40="","",VLOOKUP(I40,#REF!,19,FALSE))</f>
        <v/>
      </c>
      <c r="C40" s="238"/>
      <c r="D40" s="54" t="str">
        <f>IF(I40="","",VLOOKUP(I40,#REF!,13,FALSE))</f>
        <v/>
      </c>
      <c r="E40" s="53" t="str">
        <f>IF(I40="","",VLOOKUP(I40,#REF!,29,FALSE))</f>
        <v/>
      </c>
      <c r="F40" s="178"/>
      <c r="G40" s="244"/>
      <c r="H40" s="238"/>
      <c r="I40" s="59"/>
      <c r="J40" s="55" t="str">
        <f>IF(I40="","",VLOOKUP(I40,#REF!,21,FALSE))</f>
        <v/>
      </c>
      <c r="K40" s="56" t="str">
        <f t="shared" si="0"/>
        <v/>
      </c>
      <c r="L40" s="236"/>
      <c r="M40" s="237"/>
      <c r="N40" s="237"/>
      <c r="O40" s="238"/>
      <c r="P40" s="57" t="str">
        <f>IF(I40="","",VLOOKUP(I40,#REF!,25,FALSE))</f>
        <v/>
      </c>
      <c r="Q40" s="58" t="str">
        <f>IF(I40="","",VLOOKUP(I40,#REF!,20,FALSE))</f>
        <v/>
      </c>
      <c r="R40" s="22"/>
      <c r="S40" s="22"/>
      <c r="T40" s="22"/>
      <c r="U40" s="22"/>
      <c r="V40" s="22"/>
      <c r="W40" s="22"/>
      <c r="X40" s="22"/>
      <c r="Y40" s="22"/>
      <c r="Z40" s="22"/>
    </row>
    <row r="41" spans="1:26" ht="18" hidden="1" customHeight="1">
      <c r="A41" s="53">
        <v>24</v>
      </c>
      <c r="B41" s="245" t="str">
        <f>IF(I41="","",VLOOKUP(I41,#REF!,19,FALSE))</f>
        <v/>
      </c>
      <c r="C41" s="238"/>
      <c r="D41" s="54" t="str">
        <f>IF(I41="","",VLOOKUP(I41,#REF!,13,FALSE))</f>
        <v/>
      </c>
      <c r="E41" s="53" t="str">
        <f>IF(I41="","",VLOOKUP(I41,#REF!,29,FALSE))</f>
        <v/>
      </c>
      <c r="F41" s="178"/>
      <c r="G41" s="244"/>
      <c r="H41" s="238"/>
      <c r="I41" s="59"/>
      <c r="J41" s="55" t="str">
        <f>IF(I41="","",VLOOKUP(I41,#REF!,21,FALSE))</f>
        <v/>
      </c>
      <c r="K41" s="56" t="str">
        <f t="shared" si="0"/>
        <v/>
      </c>
      <c r="L41" s="236"/>
      <c r="M41" s="237"/>
      <c r="N41" s="237"/>
      <c r="O41" s="238"/>
      <c r="P41" s="57" t="str">
        <f>IF(I41="","",VLOOKUP(I41,#REF!,25,FALSE))</f>
        <v/>
      </c>
      <c r="Q41" s="58" t="str">
        <f>IF(I41="","",VLOOKUP(I41,#REF!,20,FALSE))</f>
        <v/>
      </c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" hidden="1" customHeight="1">
      <c r="A42" s="53">
        <v>25</v>
      </c>
      <c r="B42" s="245" t="str">
        <f>IF(I42="","",VLOOKUP(I42,#REF!,19,FALSE))</f>
        <v/>
      </c>
      <c r="C42" s="238"/>
      <c r="D42" s="54" t="str">
        <f>IF(I42="","",VLOOKUP(I42,#REF!,13,FALSE))</f>
        <v/>
      </c>
      <c r="E42" s="53" t="str">
        <f>IF(I42="","",VLOOKUP(I42,#REF!,29,FALSE))</f>
        <v/>
      </c>
      <c r="F42" s="178"/>
      <c r="G42" s="244"/>
      <c r="H42" s="238"/>
      <c r="I42" s="60"/>
      <c r="J42" s="55" t="str">
        <f>IF(I42="","",VLOOKUP(I42,#REF!,21,FALSE))</f>
        <v/>
      </c>
      <c r="K42" s="56" t="str">
        <f t="shared" si="0"/>
        <v/>
      </c>
      <c r="L42" s="236"/>
      <c r="M42" s="237"/>
      <c r="N42" s="237"/>
      <c r="O42" s="238"/>
      <c r="P42" s="57" t="str">
        <f>IF(I42="","",VLOOKUP(I42,#REF!,25,FALSE))</f>
        <v/>
      </c>
      <c r="Q42" s="58" t="str">
        <f>IF(I42="","",VLOOKUP(I42,#REF!,20,FALSE))</f>
        <v/>
      </c>
      <c r="R42" s="22"/>
      <c r="S42" s="22"/>
      <c r="T42" s="22"/>
      <c r="U42" s="22"/>
      <c r="V42" s="22"/>
      <c r="W42" s="22"/>
      <c r="X42" s="22"/>
      <c r="Y42" s="22"/>
      <c r="Z42" s="22"/>
    </row>
    <row r="43" spans="1:26" ht="18" hidden="1" customHeight="1">
      <c r="A43" s="53">
        <v>26</v>
      </c>
      <c r="B43" s="245" t="str">
        <f>IF(I43="","",VLOOKUP(I43,#REF!,19,FALSE))</f>
        <v/>
      </c>
      <c r="C43" s="238"/>
      <c r="D43" s="54" t="str">
        <f>IF(I43="","",VLOOKUP(I43,#REF!,13,FALSE))</f>
        <v/>
      </c>
      <c r="E43" s="53" t="str">
        <f>IF(I43="","",VLOOKUP(I43,#REF!,29,FALSE))</f>
        <v/>
      </c>
      <c r="F43" s="178"/>
      <c r="G43" s="244"/>
      <c r="H43" s="238"/>
      <c r="I43" s="60"/>
      <c r="J43" s="55" t="str">
        <f>IF(I43="","",VLOOKUP(I43,#REF!,21,FALSE))</f>
        <v/>
      </c>
      <c r="K43" s="56" t="str">
        <f t="shared" si="0"/>
        <v/>
      </c>
      <c r="L43" s="236"/>
      <c r="M43" s="237"/>
      <c r="N43" s="237"/>
      <c r="O43" s="238"/>
      <c r="P43" s="57" t="str">
        <f>IF(I43="","",VLOOKUP(I43,#REF!,25,FALSE))</f>
        <v/>
      </c>
      <c r="Q43" s="58" t="str">
        <f>IF(I43="","",VLOOKUP(I43,#REF!,20,FALSE))</f>
        <v/>
      </c>
      <c r="R43" s="22"/>
      <c r="S43" s="22"/>
      <c r="T43" s="22"/>
      <c r="U43" s="22"/>
      <c r="V43" s="22"/>
      <c r="W43" s="22"/>
      <c r="X43" s="22"/>
      <c r="Y43" s="22"/>
      <c r="Z43" s="22"/>
    </row>
    <row r="44" spans="1:26" ht="18" hidden="1" customHeight="1">
      <c r="A44" s="53">
        <v>27</v>
      </c>
      <c r="B44" s="245" t="str">
        <f>IF(I44="","",VLOOKUP(I44,#REF!,19,FALSE))</f>
        <v/>
      </c>
      <c r="C44" s="238"/>
      <c r="D44" s="54" t="str">
        <f>IF(I44="","",VLOOKUP(I44,#REF!,13,FALSE))</f>
        <v/>
      </c>
      <c r="E44" s="53" t="str">
        <f>IF(I44="","",VLOOKUP(I44,#REF!,29,FALSE))</f>
        <v/>
      </c>
      <c r="F44" s="178"/>
      <c r="G44" s="244"/>
      <c r="H44" s="238"/>
      <c r="I44" s="60"/>
      <c r="J44" s="55" t="str">
        <f>IF(I44="","",VLOOKUP(I44,#REF!,21,FALSE))</f>
        <v/>
      </c>
      <c r="K44" s="56" t="str">
        <f t="shared" si="0"/>
        <v/>
      </c>
      <c r="L44" s="236"/>
      <c r="M44" s="237"/>
      <c r="N44" s="237"/>
      <c r="O44" s="238"/>
      <c r="P44" s="57" t="str">
        <f>IF(I44="","",VLOOKUP(I44,#REF!,25,FALSE))</f>
        <v/>
      </c>
      <c r="Q44" s="58" t="str">
        <f>IF(I44="","",VLOOKUP(I44,#REF!,20,FALSE))</f>
        <v/>
      </c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" hidden="1" customHeight="1">
      <c r="A45" s="53">
        <v>28</v>
      </c>
      <c r="B45" s="245" t="str">
        <f>IF(I45="","",VLOOKUP(I45,#REF!,19,FALSE))</f>
        <v/>
      </c>
      <c r="C45" s="238"/>
      <c r="D45" s="54" t="str">
        <f>IF(I45="","",VLOOKUP(I45,#REF!,13,FALSE))</f>
        <v/>
      </c>
      <c r="E45" s="53" t="str">
        <f>IF(I45="","",VLOOKUP(I45,#REF!,29,FALSE))</f>
        <v/>
      </c>
      <c r="F45" s="178"/>
      <c r="G45" s="244"/>
      <c r="H45" s="238"/>
      <c r="I45" s="60"/>
      <c r="J45" s="55" t="str">
        <f>IF(I45="","",VLOOKUP(I45,#REF!,21,FALSE))</f>
        <v/>
      </c>
      <c r="K45" s="56" t="str">
        <f t="shared" si="0"/>
        <v/>
      </c>
      <c r="L45" s="236"/>
      <c r="M45" s="237"/>
      <c r="N45" s="237"/>
      <c r="O45" s="238"/>
      <c r="P45" s="57" t="str">
        <f>IF(I45="","",VLOOKUP(I45,#REF!,25,FALSE))</f>
        <v/>
      </c>
      <c r="Q45" s="58" t="str">
        <f>IF(I45="","",VLOOKUP(I45,#REF!,20,FALSE))</f>
        <v/>
      </c>
      <c r="R45" s="22"/>
      <c r="S45" s="22"/>
      <c r="T45" s="22"/>
      <c r="U45" s="22"/>
      <c r="V45" s="22"/>
      <c r="W45" s="22"/>
      <c r="X45" s="22"/>
      <c r="Y45" s="22"/>
      <c r="Z45" s="22"/>
    </row>
    <row r="46" spans="1:26" ht="18" hidden="1" customHeight="1">
      <c r="A46" s="53">
        <v>29</v>
      </c>
      <c r="B46" s="245" t="str">
        <f>IF(I46="","",VLOOKUP(I46,#REF!,19,FALSE))</f>
        <v/>
      </c>
      <c r="C46" s="238"/>
      <c r="D46" s="54" t="str">
        <f>IF(I46="","",VLOOKUP(I46,#REF!,13,FALSE))</f>
        <v/>
      </c>
      <c r="E46" s="53" t="str">
        <f>IF(I46="","",VLOOKUP(I46,#REF!,29,FALSE))</f>
        <v/>
      </c>
      <c r="F46" s="178"/>
      <c r="G46" s="244"/>
      <c r="H46" s="238"/>
      <c r="I46" s="60"/>
      <c r="J46" s="55" t="str">
        <f>IF(I46="","",VLOOKUP(I46,#REF!,21,FALSE))</f>
        <v/>
      </c>
      <c r="K46" s="56" t="str">
        <f t="shared" si="0"/>
        <v/>
      </c>
      <c r="L46" s="236"/>
      <c r="M46" s="237"/>
      <c r="N46" s="237"/>
      <c r="O46" s="238"/>
      <c r="P46" s="57" t="str">
        <f>IF(I46="","",VLOOKUP(I46,#REF!,25,FALSE))</f>
        <v/>
      </c>
      <c r="Q46" s="58" t="str">
        <f>IF(I46="","",VLOOKUP(I46,#REF!,20,FALSE))</f>
        <v/>
      </c>
      <c r="R46" s="22"/>
      <c r="S46" s="22"/>
      <c r="T46" s="22"/>
      <c r="U46" s="22"/>
      <c r="V46" s="22"/>
      <c r="W46" s="22"/>
      <c r="X46" s="22"/>
      <c r="Y46" s="22"/>
      <c r="Z46" s="22"/>
    </row>
    <row r="47" spans="1:26" ht="18" hidden="1" customHeight="1">
      <c r="A47" s="53">
        <v>30</v>
      </c>
      <c r="B47" s="245" t="str">
        <f>IF(I47="","",VLOOKUP(I47,#REF!,19,FALSE))</f>
        <v/>
      </c>
      <c r="C47" s="238"/>
      <c r="D47" s="54" t="str">
        <f>IF(I47="","",VLOOKUP(I47,#REF!,13,FALSE))</f>
        <v/>
      </c>
      <c r="E47" s="53" t="str">
        <f>IF(I47="","",VLOOKUP(I47,#REF!,29,FALSE))</f>
        <v/>
      </c>
      <c r="F47" s="178"/>
      <c r="G47" s="244"/>
      <c r="H47" s="238"/>
      <c r="I47" s="60"/>
      <c r="J47" s="55" t="str">
        <f>IF(I47="","",VLOOKUP(I47,#REF!,21,FALSE))</f>
        <v/>
      </c>
      <c r="K47" s="56" t="str">
        <f t="shared" si="0"/>
        <v/>
      </c>
      <c r="L47" s="236"/>
      <c r="M47" s="237"/>
      <c r="N47" s="237"/>
      <c r="O47" s="238"/>
      <c r="P47" s="57" t="str">
        <f>IF(I47="","",VLOOKUP(I47,#REF!,25,FALSE))</f>
        <v/>
      </c>
      <c r="Q47" s="58" t="str">
        <f>IF(I47="","",VLOOKUP(I47,#REF!,20,FALSE))</f>
        <v/>
      </c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" hidden="1" customHeight="1">
      <c r="A48" s="53">
        <v>31</v>
      </c>
      <c r="B48" s="245" t="str">
        <f>IF(I48="","",VLOOKUP(I48,#REF!,19,FALSE))</f>
        <v/>
      </c>
      <c r="C48" s="238"/>
      <c r="D48" s="54" t="str">
        <f>IF(I48="","",VLOOKUP(I48,#REF!,13,FALSE))</f>
        <v/>
      </c>
      <c r="E48" s="53" t="str">
        <f>IF(I48="","",VLOOKUP(I48,#REF!,29,FALSE))</f>
        <v/>
      </c>
      <c r="F48" s="178"/>
      <c r="G48" s="244"/>
      <c r="H48" s="238"/>
      <c r="I48" s="60"/>
      <c r="J48" s="55" t="str">
        <f>IF(I48="","",VLOOKUP(I48,#REF!,21,FALSE))</f>
        <v/>
      </c>
      <c r="K48" s="56" t="str">
        <f t="shared" si="0"/>
        <v/>
      </c>
      <c r="L48" s="236"/>
      <c r="M48" s="237"/>
      <c r="N48" s="237"/>
      <c r="O48" s="238"/>
      <c r="P48" s="57" t="str">
        <f>IF(I48="","",VLOOKUP(I48,#REF!,25,FALSE))</f>
        <v/>
      </c>
      <c r="Q48" s="58" t="str">
        <f>IF(I48="","",VLOOKUP(I48,#REF!,20,FALSE))</f>
        <v/>
      </c>
      <c r="R48" s="22"/>
      <c r="S48" s="22"/>
      <c r="T48" s="22"/>
      <c r="U48" s="22"/>
      <c r="V48" s="22"/>
      <c r="W48" s="22"/>
      <c r="X48" s="22"/>
      <c r="Y48" s="22"/>
      <c r="Z48" s="22"/>
    </row>
    <row r="49" spans="1:26" ht="18" hidden="1" customHeight="1">
      <c r="A49" s="53">
        <v>32</v>
      </c>
      <c r="B49" s="245" t="str">
        <f>IF(I49="","",VLOOKUP(I49,#REF!,19,FALSE))</f>
        <v/>
      </c>
      <c r="C49" s="238"/>
      <c r="D49" s="54" t="str">
        <f>IF(I49="","",VLOOKUP(I49,#REF!,13,FALSE))</f>
        <v/>
      </c>
      <c r="E49" s="53" t="str">
        <f>IF(I49="","",VLOOKUP(I49,#REF!,29,FALSE))</f>
        <v/>
      </c>
      <c r="F49" s="178"/>
      <c r="G49" s="244"/>
      <c r="H49" s="238"/>
      <c r="I49" s="60"/>
      <c r="J49" s="55" t="str">
        <f>IF(I49="","",VLOOKUP(I49,#REF!,21,FALSE))</f>
        <v/>
      </c>
      <c r="K49" s="56" t="str">
        <f t="shared" si="0"/>
        <v/>
      </c>
      <c r="L49" s="236"/>
      <c r="M49" s="237"/>
      <c r="N49" s="237"/>
      <c r="O49" s="238"/>
      <c r="P49" s="57" t="str">
        <f>IF(I49="","",VLOOKUP(I49,#REF!,25,FALSE))</f>
        <v/>
      </c>
      <c r="Q49" s="58" t="str">
        <f>IF(I49="","",VLOOKUP(I49,#REF!,20,FALSE))</f>
        <v/>
      </c>
      <c r="R49" s="22"/>
      <c r="S49" s="22"/>
      <c r="T49" s="22"/>
      <c r="U49" s="22"/>
      <c r="V49" s="22"/>
      <c r="W49" s="22"/>
      <c r="X49" s="22"/>
      <c r="Y49" s="22"/>
      <c r="Z49" s="22"/>
    </row>
    <row r="50" spans="1:26" ht="18" hidden="1" customHeight="1">
      <c r="A50" s="53">
        <v>33</v>
      </c>
      <c r="B50" s="245" t="str">
        <f>IF(I50="","",VLOOKUP(I50,#REF!,19,FALSE))</f>
        <v/>
      </c>
      <c r="C50" s="238"/>
      <c r="D50" s="54" t="str">
        <f>IF(I50="","",VLOOKUP(I50,#REF!,13,FALSE))</f>
        <v/>
      </c>
      <c r="E50" s="53" t="str">
        <f>IF(I50="","",VLOOKUP(I50,#REF!,29,FALSE))</f>
        <v/>
      </c>
      <c r="F50" s="178"/>
      <c r="G50" s="244"/>
      <c r="H50" s="238"/>
      <c r="I50" s="60"/>
      <c r="J50" s="55" t="str">
        <f>IF(I50="","",VLOOKUP(I50,#REF!,21,FALSE))</f>
        <v/>
      </c>
      <c r="K50" s="56" t="str">
        <f t="shared" si="0"/>
        <v/>
      </c>
      <c r="L50" s="236"/>
      <c r="M50" s="237"/>
      <c r="N50" s="237"/>
      <c r="O50" s="238"/>
      <c r="P50" s="57" t="str">
        <f>IF(I50="","",VLOOKUP(I50,#REF!,25,FALSE))</f>
        <v/>
      </c>
      <c r="Q50" s="58" t="str">
        <f>IF(I50="","",VLOOKUP(I50,#REF!,20,FALSE))</f>
        <v/>
      </c>
      <c r="R50" s="22"/>
      <c r="S50" s="22"/>
      <c r="T50" s="22"/>
      <c r="U50" s="22"/>
      <c r="V50" s="22"/>
      <c r="W50" s="22"/>
      <c r="X50" s="22"/>
      <c r="Y50" s="22"/>
      <c r="Z50" s="22"/>
    </row>
    <row r="51" spans="1:26" ht="18" hidden="1" customHeight="1">
      <c r="A51" s="53">
        <v>34</v>
      </c>
      <c r="B51" s="245" t="str">
        <f>IF(I51="","",VLOOKUP(I51,#REF!,19,FALSE))</f>
        <v/>
      </c>
      <c r="C51" s="238"/>
      <c r="D51" s="54" t="str">
        <f>IF(I51="","",VLOOKUP(I51,#REF!,13,FALSE))</f>
        <v/>
      </c>
      <c r="E51" s="53" t="str">
        <f>IF(I51="","",VLOOKUP(I51,#REF!,29,FALSE))</f>
        <v/>
      </c>
      <c r="F51" s="178"/>
      <c r="G51" s="244"/>
      <c r="H51" s="238"/>
      <c r="I51" s="60"/>
      <c r="J51" s="55" t="str">
        <f>IF(I51="","",VLOOKUP(I51,#REF!,21,FALSE))</f>
        <v/>
      </c>
      <c r="K51" s="56" t="str">
        <f t="shared" si="0"/>
        <v/>
      </c>
      <c r="L51" s="236"/>
      <c r="M51" s="237"/>
      <c r="N51" s="237"/>
      <c r="O51" s="238"/>
      <c r="P51" s="57" t="str">
        <f>IF(I51="","",VLOOKUP(I51,#REF!,25,FALSE))</f>
        <v/>
      </c>
      <c r="Q51" s="58" t="str">
        <f>IF(I51="","",VLOOKUP(I51,#REF!,20,FALSE))</f>
        <v/>
      </c>
      <c r="R51" s="22"/>
      <c r="S51" s="22"/>
      <c r="T51" s="22"/>
      <c r="U51" s="22"/>
      <c r="V51" s="22"/>
      <c r="W51" s="22"/>
      <c r="X51" s="22"/>
      <c r="Y51" s="22"/>
      <c r="Z51" s="22"/>
    </row>
    <row r="52" spans="1:26" ht="18" hidden="1" customHeight="1">
      <c r="A52" s="53">
        <v>35</v>
      </c>
      <c r="B52" s="245" t="str">
        <f>IF(I52="","",VLOOKUP(I52,#REF!,19,FALSE))</f>
        <v/>
      </c>
      <c r="C52" s="238"/>
      <c r="D52" s="54" t="str">
        <f>IF(I52="","",VLOOKUP(I52,#REF!,13,FALSE))</f>
        <v/>
      </c>
      <c r="E52" s="53" t="str">
        <f>IF(I52="","",VLOOKUP(I52,#REF!,29,FALSE))</f>
        <v/>
      </c>
      <c r="F52" s="178"/>
      <c r="G52" s="244"/>
      <c r="H52" s="238"/>
      <c r="I52" s="60"/>
      <c r="J52" s="55" t="str">
        <f>IF(I52="","",VLOOKUP(I52,#REF!,21,FALSE))</f>
        <v/>
      </c>
      <c r="K52" s="56" t="str">
        <f t="shared" si="0"/>
        <v/>
      </c>
      <c r="L52" s="236"/>
      <c r="M52" s="237"/>
      <c r="N52" s="237"/>
      <c r="O52" s="238"/>
      <c r="P52" s="57" t="str">
        <f>IF(I52="","",VLOOKUP(I52,#REF!,25,FALSE))</f>
        <v/>
      </c>
      <c r="Q52" s="58" t="str">
        <f>IF(I52="","",VLOOKUP(I52,#REF!,20,FALSE))</f>
        <v/>
      </c>
      <c r="R52" s="22"/>
      <c r="S52" s="22"/>
      <c r="T52" s="22"/>
      <c r="U52" s="22"/>
      <c r="V52" s="22"/>
      <c r="W52" s="22"/>
      <c r="X52" s="22"/>
      <c r="Y52" s="22"/>
      <c r="Z52" s="22"/>
    </row>
    <row r="53" spans="1:26" ht="18" hidden="1" customHeight="1">
      <c r="A53" s="53">
        <v>36</v>
      </c>
      <c r="B53" s="245" t="str">
        <f>IF(I53="","",VLOOKUP(I53,#REF!,19,FALSE))</f>
        <v/>
      </c>
      <c r="C53" s="238"/>
      <c r="D53" s="54" t="str">
        <f>IF(I53="","",VLOOKUP(I53,#REF!,13,FALSE))</f>
        <v/>
      </c>
      <c r="E53" s="53" t="str">
        <f>IF(I53="","",VLOOKUP(I53,#REF!,29,FALSE))</f>
        <v/>
      </c>
      <c r="F53" s="178"/>
      <c r="G53" s="244"/>
      <c r="H53" s="238"/>
      <c r="I53" s="60"/>
      <c r="J53" s="55" t="str">
        <f>IF(I53="","",VLOOKUP(I53,#REF!,21,FALSE))</f>
        <v/>
      </c>
      <c r="K53" s="56" t="str">
        <f t="shared" si="0"/>
        <v/>
      </c>
      <c r="L53" s="236"/>
      <c r="M53" s="237"/>
      <c r="N53" s="237"/>
      <c r="O53" s="238"/>
      <c r="P53" s="57" t="str">
        <f>IF(I53="","",VLOOKUP(I53,#REF!,25,FALSE))</f>
        <v/>
      </c>
      <c r="Q53" s="58" t="str">
        <f>IF(I53="","",VLOOKUP(I53,#REF!,20,FALSE))</f>
        <v/>
      </c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" hidden="1" customHeight="1">
      <c r="A54" s="53">
        <v>37</v>
      </c>
      <c r="B54" s="245" t="str">
        <f>IF(I54="","",VLOOKUP(I54,#REF!,19,FALSE))</f>
        <v/>
      </c>
      <c r="C54" s="238"/>
      <c r="D54" s="54" t="str">
        <f>IF(I54="","",VLOOKUP(I54,#REF!,13,FALSE))</f>
        <v/>
      </c>
      <c r="E54" s="53" t="str">
        <f>IF(I54="","",VLOOKUP(I54,#REF!,29,FALSE))</f>
        <v/>
      </c>
      <c r="F54" s="178"/>
      <c r="G54" s="244"/>
      <c r="H54" s="238"/>
      <c r="I54" s="60"/>
      <c r="J54" s="55" t="str">
        <f>IF(I54="","",VLOOKUP(I54,#REF!,21,FALSE))</f>
        <v/>
      </c>
      <c r="K54" s="56" t="str">
        <f t="shared" si="0"/>
        <v/>
      </c>
      <c r="L54" s="236"/>
      <c r="M54" s="237"/>
      <c r="N54" s="237"/>
      <c r="O54" s="238"/>
      <c r="P54" s="57" t="str">
        <f>IF(I54="","",VLOOKUP(I54,#REF!,25,FALSE))</f>
        <v/>
      </c>
      <c r="Q54" s="58" t="str">
        <f>IF(I54="","",VLOOKUP(I54,#REF!,20,FALSE))</f>
        <v/>
      </c>
      <c r="R54" s="22"/>
      <c r="S54" s="22"/>
      <c r="T54" s="22"/>
      <c r="U54" s="22"/>
      <c r="V54" s="22"/>
      <c r="W54" s="22"/>
      <c r="X54" s="22"/>
      <c r="Y54" s="22"/>
      <c r="Z54" s="22"/>
    </row>
    <row r="55" spans="1:26" ht="18" hidden="1" customHeight="1">
      <c r="A55" s="53">
        <v>38</v>
      </c>
      <c r="B55" s="245" t="str">
        <f>IF(I55="","",VLOOKUP(I55,#REF!,19,FALSE))</f>
        <v/>
      </c>
      <c r="C55" s="238"/>
      <c r="D55" s="54" t="str">
        <f>IF(I55="","",VLOOKUP(I55,#REF!,13,FALSE))</f>
        <v/>
      </c>
      <c r="E55" s="53" t="str">
        <f>IF(I55="","",VLOOKUP(I55,#REF!,29,FALSE))</f>
        <v/>
      </c>
      <c r="F55" s="178"/>
      <c r="G55" s="244"/>
      <c r="H55" s="238"/>
      <c r="I55" s="60"/>
      <c r="J55" s="55" t="str">
        <f>IF(I55="","",VLOOKUP(I55,#REF!,21,FALSE))</f>
        <v/>
      </c>
      <c r="K55" s="56" t="str">
        <f t="shared" si="0"/>
        <v/>
      </c>
      <c r="L55" s="236"/>
      <c r="M55" s="237"/>
      <c r="N55" s="237"/>
      <c r="O55" s="238"/>
      <c r="P55" s="57" t="str">
        <f>IF(I55="","",VLOOKUP(I55,#REF!,25,FALSE))</f>
        <v/>
      </c>
      <c r="Q55" s="58" t="str">
        <f>IF(I55="","",VLOOKUP(I55,#REF!,20,FALSE))</f>
        <v/>
      </c>
      <c r="R55" s="22"/>
      <c r="S55" s="22"/>
      <c r="T55" s="22"/>
      <c r="U55" s="22"/>
      <c r="V55" s="22"/>
      <c r="W55" s="22"/>
      <c r="X55" s="22"/>
      <c r="Y55" s="22"/>
      <c r="Z55" s="22"/>
    </row>
    <row r="56" spans="1:26" ht="18" hidden="1" customHeight="1">
      <c r="A56" s="53">
        <v>39</v>
      </c>
      <c r="B56" s="245" t="str">
        <f>IF(I56="","",VLOOKUP(I56,#REF!,19,FALSE))</f>
        <v/>
      </c>
      <c r="C56" s="238"/>
      <c r="D56" s="54" t="str">
        <f>IF(I56="","",VLOOKUP(I56,#REF!,13,FALSE))</f>
        <v/>
      </c>
      <c r="E56" s="53" t="str">
        <f>IF(I56="","",VLOOKUP(I56,#REF!,29,FALSE))</f>
        <v/>
      </c>
      <c r="F56" s="178"/>
      <c r="G56" s="244"/>
      <c r="H56" s="238"/>
      <c r="I56" s="60"/>
      <c r="J56" s="55" t="str">
        <f>IF(I56="","",VLOOKUP(I56,#REF!,21,FALSE))</f>
        <v/>
      </c>
      <c r="K56" s="56" t="str">
        <f t="shared" si="0"/>
        <v/>
      </c>
      <c r="L56" s="236"/>
      <c r="M56" s="237"/>
      <c r="N56" s="237"/>
      <c r="O56" s="238"/>
      <c r="P56" s="57" t="str">
        <f>IF(I56="","",VLOOKUP(I56,#REF!,25,FALSE))</f>
        <v/>
      </c>
      <c r="Q56" s="58" t="str">
        <f>IF(I56="","",VLOOKUP(I56,#REF!,20,FALSE))</f>
        <v/>
      </c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" hidden="1" customHeight="1">
      <c r="A57" s="53">
        <v>40</v>
      </c>
      <c r="B57" s="245" t="str">
        <f>IF(I57="","",VLOOKUP(I57,#REF!,19,FALSE))</f>
        <v/>
      </c>
      <c r="C57" s="238"/>
      <c r="D57" s="54" t="str">
        <f>IF(I57="","",VLOOKUP(I57,#REF!,13,FALSE))</f>
        <v/>
      </c>
      <c r="E57" s="53" t="str">
        <f>IF(I57="","",VLOOKUP(I57,#REF!,29,FALSE))</f>
        <v/>
      </c>
      <c r="F57" s="178"/>
      <c r="G57" s="244"/>
      <c r="H57" s="238"/>
      <c r="I57" s="60"/>
      <c r="J57" s="55" t="str">
        <f>IF(I57="","",VLOOKUP(I57,#REF!,21,FALSE))</f>
        <v/>
      </c>
      <c r="K57" s="56" t="str">
        <f t="shared" si="0"/>
        <v/>
      </c>
      <c r="L57" s="236"/>
      <c r="M57" s="237"/>
      <c r="N57" s="237"/>
      <c r="O57" s="238"/>
      <c r="P57" s="57" t="str">
        <f>IF(I57="","",VLOOKUP(I57,#REF!,25,FALSE))</f>
        <v/>
      </c>
      <c r="Q57" s="58" t="str">
        <f>IF(I57="","",VLOOKUP(I57,#REF!,20,FALSE))</f>
        <v/>
      </c>
      <c r="R57" s="22"/>
      <c r="S57" s="22"/>
      <c r="T57" s="22"/>
      <c r="U57" s="22"/>
      <c r="V57" s="22"/>
      <c r="W57" s="22"/>
      <c r="X57" s="22"/>
      <c r="Y57" s="22"/>
      <c r="Z57" s="22"/>
    </row>
    <row r="58" spans="1:26" ht="18" hidden="1" customHeight="1">
      <c r="A58" s="53">
        <v>41</v>
      </c>
      <c r="B58" s="245" t="str">
        <f>IF(I58="","",VLOOKUP(I58,#REF!,19,FALSE))</f>
        <v/>
      </c>
      <c r="C58" s="238"/>
      <c r="D58" s="54" t="str">
        <f>IF(I58="","",VLOOKUP(I58,#REF!,13,FALSE))</f>
        <v/>
      </c>
      <c r="E58" s="53" t="str">
        <f>IF(I58="","",VLOOKUP(I58,#REF!,29,FALSE))</f>
        <v/>
      </c>
      <c r="F58" s="178"/>
      <c r="G58" s="244"/>
      <c r="H58" s="238"/>
      <c r="I58" s="60"/>
      <c r="J58" s="55" t="str">
        <f>IF(I58="","",VLOOKUP(I58,#REF!,21,FALSE))</f>
        <v/>
      </c>
      <c r="K58" s="56" t="str">
        <f t="shared" si="0"/>
        <v/>
      </c>
      <c r="L58" s="236"/>
      <c r="M58" s="237"/>
      <c r="N58" s="237"/>
      <c r="O58" s="238"/>
      <c r="P58" s="57" t="str">
        <f>IF(I58="","",VLOOKUP(I58,#REF!,25,FALSE))</f>
        <v/>
      </c>
      <c r="Q58" s="58" t="str">
        <f>IF(I58="","",VLOOKUP(I58,#REF!,20,FALSE))</f>
        <v/>
      </c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18" hidden="1" customHeight="1">
      <c r="A59" s="53">
        <v>42</v>
      </c>
      <c r="B59" s="245" t="str">
        <f>IF(I59="","",VLOOKUP(I59,#REF!,19,FALSE))</f>
        <v/>
      </c>
      <c r="C59" s="238"/>
      <c r="D59" s="54" t="str">
        <f>IF(I59="","",VLOOKUP(I59,#REF!,13,FALSE))</f>
        <v/>
      </c>
      <c r="E59" s="53" t="str">
        <f>IF(I59="","",VLOOKUP(I59,#REF!,29,FALSE))</f>
        <v/>
      </c>
      <c r="F59" s="178"/>
      <c r="G59" s="244"/>
      <c r="H59" s="238"/>
      <c r="I59" s="60"/>
      <c r="J59" s="55" t="str">
        <f>IF(I59="","",VLOOKUP(I59,#REF!,21,FALSE))</f>
        <v/>
      </c>
      <c r="K59" s="56" t="str">
        <f t="shared" si="0"/>
        <v/>
      </c>
      <c r="L59" s="236"/>
      <c r="M59" s="237"/>
      <c r="N59" s="237"/>
      <c r="O59" s="238"/>
      <c r="P59" s="57" t="str">
        <f>IF(I59="","",VLOOKUP(I59,#REF!,25,FALSE))</f>
        <v/>
      </c>
      <c r="Q59" s="58" t="str">
        <f>IF(I59="","",VLOOKUP(I59,#REF!,20,FALSE))</f>
        <v/>
      </c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" hidden="1" customHeight="1">
      <c r="A60" s="53">
        <v>43</v>
      </c>
      <c r="B60" s="245" t="str">
        <f>IF(I60="","",VLOOKUP(I60,#REF!,19,FALSE))</f>
        <v/>
      </c>
      <c r="C60" s="238"/>
      <c r="D60" s="54" t="str">
        <f>IF(I60="","",VLOOKUP(I60,#REF!,13,FALSE))</f>
        <v/>
      </c>
      <c r="E60" s="53" t="str">
        <f>IF(I60="","",VLOOKUP(I60,#REF!,29,FALSE))</f>
        <v/>
      </c>
      <c r="F60" s="178"/>
      <c r="G60" s="244"/>
      <c r="H60" s="238"/>
      <c r="I60" s="60"/>
      <c r="J60" s="55" t="str">
        <f>IF(I60="","",VLOOKUP(I60,#REF!,21,FALSE))</f>
        <v/>
      </c>
      <c r="K60" s="56" t="str">
        <f t="shared" si="0"/>
        <v/>
      </c>
      <c r="L60" s="236"/>
      <c r="M60" s="237"/>
      <c r="N60" s="237"/>
      <c r="O60" s="238"/>
      <c r="P60" s="57" t="str">
        <f>IF(I60="","",VLOOKUP(I60,#REF!,25,FALSE))</f>
        <v/>
      </c>
      <c r="Q60" s="58" t="str">
        <f>IF(I60="","",VLOOKUP(I60,#REF!,20,FALSE))</f>
        <v/>
      </c>
      <c r="R60" s="22"/>
      <c r="S60" s="22"/>
      <c r="T60" s="22"/>
      <c r="U60" s="22"/>
      <c r="V60" s="22"/>
      <c r="W60" s="22"/>
      <c r="X60" s="22"/>
      <c r="Y60" s="22"/>
      <c r="Z60" s="22"/>
    </row>
    <row r="61" spans="1:26" ht="18" hidden="1" customHeight="1">
      <c r="A61" s="53">
        <v>44</v>
      </c>
      <c r="B61" s="245" t="str">
        <f>IF(I61="","",VLOOKUP(I61,#REF!,19,FALSE))</f>
        <v/>
      </c>
      <c r="C61" s="238"/>
      <c r="D61" s="54" t="str">
        <f>IF(I61="","",VLOOKUP(I61,#REF!,13,FALSE))</f>
        <v/>
      </c>
      <c r="E61" s="53" t="str">
        <f>IF(I61="","",VLOOKUP(I61,#REF!,29,FALSE))</f>
        <v/>
      </c>
      <c r="F61" s="178"/>
      <c r="G61" s="244"/>
      <c r="H61" s="238"/>
      <c r="I61" s="60"/>
      <c r="J61" s="55" t="str">
        <f>IF(I61="","",VLOOKUP(I61,#REF!,21,FALSE))</f>
        <v/>
      </c>
      <c r="K61" s="56" t="str">
        <f t="shared" si="0"/>
        <v/>
      </c>
      <c r="L61" s="236"/>
      <c r="M61" s="237"/>
      <c r="N61" s="237"/>
      <c r="O61" s="238"/>
      <c r="P61" s="57" t="str">
        <f>IF(I61="","",VLOOKUP(I61,#REF!,25,FALSE))</f>
        <v/>
      </c>
      <c r="Q61" s="58" t="str">
        <f>IF(I61="","",VLOOKUP(I61,#REF!,20,FALSE))</f>
        <v/>
      </c>
      <c r="R61" s="22"/>
      <c r="S61" s="22"/>
      <c r="T61" s="22"/>
      <c r="U61" s="22"/>
      <c r="V61" s="22"/>
      <c r="W61" s="22"/>
      <c r="X61" s="22"/>
      <c r="Y61" s="22"/>
      <c r="Z61" s="22"/>
    </row>
    <row r="62" spans="1:26" ht="18" hidden="1" customHeight="1">
      <c r="A62" s="53">
        <v>45</v>
      </c>
      <c r="B62" s="245" t="str">
        <f>IF(I62="","",VLOOKUP(I62,#REF!,19,FALSE))</f>
        <v/>
      </c>
      <c r="C62" s="238"/>
      <c r="D62" s="54" t="str">
        <f>IF(I62="","",VLOOKUP(I62,#REF!,13,FALSE))</f>
        <v/>
      </c>
      <c r="E62" s="53" t="str">
        <f>IF(I62="","",VLOOKUP(I62,#REF!,29,FALSE))</f>
        <v/>
      </c>
      <c r="F62" s="178"/>
      <c r="G62" s="244"/>
      <c r="H62" s="238"/>
      <c r="I62" s="60"/>
      <c r="J62" s="55" t="str">
        <f>IF(I62="","",VLOOKUP(I62,#REF!,21,FALSE))</f>
        <v/>
      </c>
      <c r="K62" s="56" t="str">
        <f t="shared" si="0"/>
        <v/>
      </c>
      <c r="L62" s="236"/>
      <c r="M62" s="237"/>
      <c r="N62" s="237"/>
      <c r="O62" s="238"/>
      <c r="P62" s="57" t="str">
        <f>IF(I62="","",VLOOKUP(I62,#REF!,25,FALSE))</f>
        <v/>
      </c>
      <c r="Q62" s="58" t="str">
        <f>IF(I62="","",VLOOKUP(I62,#REF!,20,FALSE))</f>
        <v/>
      </c>
      <c r="R62" s="22"/>
      <c r="S62" s="22"/>
      <c r="T62" s="22"/>
      <c r="U62" s="22"/>
      <c r="V62" s="22"/>
      <c r="W62" s="22"/>
      <c r="X62" s="22"/>
      <c r="Y62" s="22"/>
      <c r="Z62" s="22"/>
    </row>
    <row r="63" spans="1:26" ht="18" hidden="1" customHeight="1">
      <c r="A63" s="53">
        <v>46</v>
      </c>
      <c r="B63" s="245" t="str">
        <f>IF(I63="","",VLOOKUP(I63,#REF!,19,FALSE))</f>
        <v/>
      </c>
      <c r="C63" s="238"/>
      <c r="D63" s="54" t="str">
        <f>IF(I63="","",VLOOKUP(I63,#REF!,13,FALSE))</f>
        <v/>
      </c>
      <c r="E63" s="53" t="str">
        <f>IF(I63="","",VLOOKUP(I63,#REF!,29,FALSE))</f>
        <v/>
      </c>
      <c r="F63" s="178"/>
      <c r="G63" s="244"/>
      <c r="H63" s="238"/>
      <c r="I63" s="60"/>
      <c r="J63" s="55" t="str">
        <f>IF(I63="","",VLOOKUP(I63,#REF!,21,FALSE))</f>
        <v/>
      </c>
      <c r="K63" s="56" t="str">
        <f t="shared" si="0"/>
        <v/>
      </c>
      <c r="L63" s="236"/>
      <c r="M63" s="237"/>
      <c r="N63" s="237"/>
      <c r="O63" s="238"/>
      <c r="P63" s="57" t="str">
        <f>IF(I63="","",VLOOKUP(I63,#REF!,25,FALSE))</f>
        <v/>
      </c>
      <c r="Q63" s="58" t="str">
        <f>IF(I63="","",VLOOKUP(I63,#REF!,20,FALSE))</f>
        <v/>
      </c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18" hidden="1" customHeight="1">
      <c r="A64" s="53">
        <v>47</v>
      </c>
      <c r="B64" s="245" t="str">
        <f>IF(I64="","",VLOOKUP(I64,#REF!,19,FALSE))</f>
        <v/>
      </c>
      <c r="C64" s="238"/>
      <c r="D64" s="54" t="str">
        <f>IF(I64="","",VLOOKUP(I64,#REF!,13,FALSE))</f>
        <v/>
      </c>
      <c r="E64" s="53" t="str">
        <f>IF(I64="","",VLOOKUP(I64,#REF!,29,FALSE))</f>
        <v/>
      </c>
      <c r="F64" s="178"/>
      <c r="G64" s="244"/>
      <c r="H64" s="238"/>
      <c r="I64" s="60"/>
      <c r="J64" s="55" t="str">
        <f>IF(I64="","",VLOOKUP(I64,#REF!,21,FALSE))</f>
        <v/>
      </c>
      <c r="K64" s="56" t="str">
        <f t="shared" si="0"/>
        <v/>
      </c>
      <c r="L64" s="236"/>
      <c r="M64" s="237"/>
      <c r="N64" s="237"/>
      <c r="O64" s="238"/>
      <c r="P64" s="57" t="str">
        <f>IF(I64="","",VLOOKUP(I64,#REF!,25,FALSE))</f>
        <v/>
      </c>
      <c r="Q64" s="58" t="str">
        <f>IF(I64="","",VLOOKUP(I64,#REF!,20,FALSE))</f>
        <v/>
      </c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18" hidden="1" customHeight="1">
      <c r="A65" s="53">
        <v>48</v>
      </c>
      <c r="B65" s="245" t="str">
        <f>IF(I65="","",VLOOKUP(I65,#REF!,19,FALSE))</f>
        <v/>
      </c>
      <c r="C65" s="238"/>
      <c r="D65" s="54" t="str">
        <f>IF(I65="","",VLOOKUP(I65,#REF!,13,FALSE))</f>
        <v/>
      </c>
      <c r="E65" s="53" t="str">
        <f>IF(I65="","",VLOOKUP(I65,#REF!,29,FALSE))</f>
        <v/>
      </c>
      <c r="F65" s="178"/>
      <c r="G65" s="244"/>
      <c r="H65" s="238"/>
      <c r="I65" s="60"/>
      <c r="J65" s="55" t="str">
        <f>IF(I65="","",VLOOKUP(I65,#REF!,21,FALSE))</f>
        <v/>
      </c>
      <c r="K65" s="56" t="str">
        <f t="shared" si="0"/>
        <v/>
      </c>
      <c r="L65" s="236"/>
      <c r="M65" s="237"/>
      <c r="N65" s="237"/>
      <c r="O65" s="238"/>
      <c r="P65" s="57" t="str">
        <f>IF(I65="","",VLOOKUP(I65,#REF!,25,FALSE))</f>
        <v/>
      </c>
      <c r="Q65" s="58" t="str">
        <f>IF(I65="","",VLOOKUP(I65,#REF!,20,FALSE))</f>
        <v/>
      </c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18" hidden="1" customHeight="1">
      <c r="A66" s="53">
        <v>49</v>
      </c>
      <c r="B66" s="245" t="str">
        <f>IF(I66="","",VLOOKUP(I66,#REF!,19,FALSE))</f>
        <v/>
      </c>
      <c r="C66" s="238"/>
      <c r="D66" s="54" t="str">
        <f>IF(I66="","",VLOOKUP(I66,#REF!,13,FALSE))</f>
        <v/>
      </c>
      <c r="E66" s="53" t="str">
        <f>IF(I66="","",VLOOKUP(I66,#REF!,29,FALSE))</f>
        <v/>
      </c>
      <c r="F66" s="178"/>
      <c r="G66" s="244"/>
      <c r="H66" s="238"/>
      <c r="I66" s="60"/>
      <c r="J66" s="55" t="str">
        <f>IF(I66="","",VLOOKUP(I66,#REF!,21,FALSE))</f>
        <v/>
      </c>
      <c r="K66" s="56" t="str">
        <f t="shared" si="0"/>
        <v/>
      </c>
      <c r="L66" s="236"/>
      <c r="M66" s="237"/>
      <c r="N66" s="237"/>
      <c r="O66" s="238"/>
      <c r="P66" s="57" t="str">
        <f>IF(I66="","",VLOOKUP(I66,#REF!,25,FALSE))</f>
        <v/>
      </c>
      <c r="Q66" s="58" t="str">
        <f>IF(I66="","",VLOOKUP(I66,#REF!,20,FALSE))</f>
        <v/>
      </c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" hidden="1" customHeight="1">
      <c r="A67" s="53">
        <v>50</v>
      </c>
      <c r="B67" s="245" t="str">
        <f>IF(I67="","",VLOOKUP(I67,#REF!,19,FALSE))</f>
        <v/>
      </c>
      <c r="C67" s="238"/>
      <c r="D67" s="54" t="str">
        <f>IF(I67="","",VLOOKUP(I67,#REF!,13,FALSE))</f>
        <v/>
      </c>
      <c r="E67" s="53" t="str">
        <f>IF(I67="","",VLOOKUP(I67,#REF!,29,FALSE))</f>
        <v/>
      </c>
      <c r="F67" s="178"/>
      <c r="G67" s="244"/>
      <c r="H67" s="238"/>
      <c r="I67" s="60"/>
      <c r="J67" s="55" t="str">
        <f>IF(I67="","",VLOOKUP(I67,#REF!,21,FALSE))</f>
        <v/>
      </c>
      <c r="K67" s="56" t="str">
        <f t="shared" si="0"/>
        <v/>
      </c>
      <c r="L67" s="236"/>
      <c r="M67" s="237"/>
      <c r="N67" s="237"/>
      <c r="O67" s="238"/>
      <c r="P67" s="57" t="str">
        <f>IF(I67="","",VLOOKUP(I67,#REF!,25,FALSE))</f>
        <v/>
      </c>
      <c r="Q67" s="58" t="str">
        <f>IF(I67="","",VLOOKUP(I67,#REF!,20,FALSE))</f>
        <v/>
      </c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18" hidden="1" customHeight="1">
      <c r="A68" s="53">
        <v>51</v>
      </c>
      <c r="B68" s="245" t="str">
        <f>IF(I68="","",VLOOKUP(I68,#REF!,19,FALSE))</f>
        <v/>
      </c>
      <c r="C68" s="238"/>
      <c r="D68" s="54" t="str">
        <f>IF(I68="","",VLOOKUP(I68,#REF!,13,FALSE))</f>
        <v/>
      </c>
      <c r="E68" s="53" t="str">
        <f>IF(I68="","",VLOOKUP(I68,#REF!,29,FALSE))</f>
        <v/>
      </c>
      <c r="F68" s="178"/>
      <c r="G68" s="244"/>
      <c r="H68" s="238"/>
      <c r="I68" s="60"/>
      <c r="J68" s="55" t="str">
        <f>IF(I68="","",VLOOKUP(I68,#REF!,21,FALSE))</f>
        <v/>
      </c>
      <c r="K68" s="56" t="str">
        <f t="shared" si="0"/>
        <v/>
      </c>
      <c r="L68" s="236"/>
      <c r="M68" s="237"/>
      <c r="N68" s="237"/>
      <c r="O68" s="238"/>
      <c r="P68" s="57" t="str">
        <f>IF(I68="","",VLOOKUP(I68,#REF!,25,FALSE))</f>
        <v/>
      </c>
      <c r="Q68" s="58" t="str">
        <f>IF(I68="","",VLOOKUP(I68,#REF!,20,FALSE))</f>
        <v/>
      </c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18" hidden="1" customHeight="1">
      <c r="A69" s="53">
        <v>52</v>
      </c>
      <c r="B69" s="245" t="str">
        <f>IF(I69="","",VLOOKUP(I69,#REF!,19,FALSE))</f>
        <v/>
      </c>
      <c r="C69" s="238"/>
      <c r="D69" s="54" t="str">
        <f>IF(I69="","",VLOOKUP(I69,#REF!,13,FALSE))</f>
        <v/>
      </c>
      <c r="E69" s="53" t="str">
        <f>IF(I69="","",VLOOKUP(I69,#REF!,29,FALSE))</f>
        <v/>
      </c>
      <c r="F69" s="178"/>
      <c r="G69" s="244"/>
      <c r="H69" s="238"/>
      <c r="I69" s="60"/>
      <c r="J69" s="55" t="str">
        <f>IF(I69="","",VLOOKUP(I69,#REF!,21,FALSE))</f>
        <v/>
      </c>
      <c r="K69" s="56" t="str">
        <f t="shared" si="0"/>
        <v/>
      </c>
      <c r="L69" s="236"/>
      <c r="M69" s="237"/>
      <c r="N69" s="237"/>
      <c r="O69" s="238"/>
      <c r="P69" s="57" t="str">
        <f>IF(I69="","",VLOOKUP(I69,#REF!,25,FALSE))</f>
        <v/>
      </c>
      <c r="Q69" s="58" t="str">
        <f>IF(I69="","",VLOOKUP(I69,#REF!,20,FALSE))</f>
        <v/>
      </c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8" hidden="1" customHeight="1">
      <c r="A70" s="53">
        <v>53</v>
      </c>
      <c r="B70" s="245" t="str">
        <f>IF(I70="","",VLOOKUP(I70,#REF!,19,FALSE))</f>
        <v/>
      </c>
      <c r="C70" s="238"/>
      <c r="D70" s="54" t="str">
        <f>IF(I70="","",VLOOKUP(I70,#REF!,13,FALSE))</f>
        <v/>
      </c>
      <c r="E70" s="53" t="str">
        <f>IF(I70="","",VLOOKUP(I70,#REF!,29,FALSE))</f>
        <v/>
      </c>
      <c r="F70" s="178"/>
      <c r="G70" s="244"/>
      <c r="H70" s="238"/>
      <c r="I70" s="60"/>
      <c r="J70" s="55" t="str">
        <f>IF(I70="","",VLOOKUP(I70,#REF!,21,FALSE))</f>
        <v/>
      </c>
      <c r="K70" s="56" t="str">
        <f t="shared" si="0"/>
        <v/>
      </c>
      <c r="L70" s="236"/>
      <c r="M70" s="237"/>
      <c r="N70" s="237"/>
      <c r="O70" s="238"/>
      <c r="P70" s="57" t="str">
        <f>IF(I70="","",VLOOKUP(I70,#REF!,25,FALSE))</f>
        <v/>
      </c>
      <c r="Q70" s="58" t="str">
        <f>IF(I70="","",VLOOKUP(I70,#REF!,20,FALSE))</f>
        <v/>
      </c>
      <c r="R70" s="22"/>
      <c r="S70" s="22"/>
      <c r="T70" s="22"/>
      <c r="U70" s="22"/>
      <c r="V70" s="22"/>
      <c r="W70" s="22"/>
      <c r="X70" s="22"/>
      <c r="Y70" s="22"/>
      <c r="Z70" s="22"/>
    </row>
    <row r="71" spans="1:26" ht="18" hidden="1" customHeight="1">
      <c r="A71" s="53">
        <v>54</v>
      </c>
      <c r="B71" s="245" t="str">
        <f>IF(I71="","",VLOOKUP(I71,#REF!,19,FALSE))</f>
        <v/>
      </c>
      <c r="C71" s="238"/>
      <c r="D71" s="54" t="str">
        <f>IF(I71="","",VLOOKUP(I71,#REF!,13,FALSE))</f>
        <v/>
      </c>
      <c r="E71" s="53" t="str">
        <f>IF(I71="","",VLOOKUP(I71,#REF!,29,FALSE))</f>
        <v/>
      </c>
      <c r="F71" s="178"/>
      <c r="G71" s="244"/>
      <c r="H71" s="238"/>
      <c r="I71" s="60"/>
      <c r="J71" s="55" t="str">
        <f>IF(I71="","",VLOOKUP(I71,#REF!,21,FALSE))</f>
        <v/>
      </c>
      <c r="K71" s="56" t="str">
        <f t="shared" si="0"/>
        <v/>
      </c>
      <c r="L71" s="236"/>
      <c r="M71" s="237"/>
      <c r="N71" s="237"/>
      <c r="O71" s="238"/>
      <c r="P71" s="57" t="str">
        <f>IF(I71="","",VLOOKUP(I71,#REF!,25,FALSE))</f>
        <v/>
      </c>
      <c r="Q71" s="58" t="str">
        <f>IF(I71="","",VLOOKUP(I71,#REF!,20,FALSE))</f>
        <v/>
      </c>
      <c r="R71" s="22"/>
      <c r="S71" s="22"/>
      <c r="T71" s="22"/>
      <c r="U71" s="22"/>
      <c r="V71" s="22"/>
      <c r="W71" s="22"/>
      <c r="X71" s="22"/>
      <c r="Y71" s="22"/>
      <c r="Z71" s="22"/>
    </row>
    <row r="72" spans="1:26" ht="18" hidden="1" customHeight="1">
      <c r="A72" s="53">
        <v>55</v>
      </c>
      <c r="B72" s="245" t="str">
        <f>IF(I72="","",VLOOKUP(I72,#REF!,19,FALSE))</f>
        <v/>
      </c>
      <c r="C72" s="238"/>
      <c r="D72" s="54" t="str">
        <f>IF(I72="","",VLOOKUP(I72,#REF!,13,FALSE))</f>
        <v/>
      </c>
      <c r="E72" s="53" t="str">
        <f>IF(I72="","",VLOOKUP(I72,#REF!,29,FALSE))</f>
        <v/>
      </c>
      <c r="F72" s="178"/>
      <c r="G72" s="244"/>
      <c r="H72" s="238"/>
      <c r="I72" s="60"/>
      <c r="J72" s="55" t="str">
        <f>IF(I72="","",VLOOKUP(I72,#REF!,21,FALSE))</f>
        <v/>
      </c>
      <c r="K72" s="56" t="str">
        <f t="shared" si="0"/>
        <v/>
      </c>
      <c r="L72" s="236"/>
      <c r="M72" s="237"/>
      <c r="N72" s="237"/>
      <c r="O72" s="238"/>
      <c r="P72" s="57" t="str">
        <f>IF(I72="","",VLOOKUP(I72,#REF!,25,FALSE))</f>
        <v/>
      </c>
      <c r="Q72" s="58" t="str">
        <f>IF(I72="","",VLOOKUP(I72,#REF!,20,FALSE))</f>
        <v/>
      </c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8" hidden="1" customHeight="1">
      <c r="A73" s="53">
        <v>56</v>
      </c>
      <c r="B73" s="245" t="str">
        <f>IF(I73="","",VLOOKUP(I73,#REF!,19,FALSE))</f>
        <v/>
      </c>
      <c r="C73" s="238"/>
      <c r="D73" s="54" t="str">
        <f>IF(I73="","",VLOOKUP(I73,#REF!,13,FALSE))</f>
        <v/>
      </c>
      <c r="E73" s="53" t="str">
        <f>IF(I73="","",VLOOKUP(I73,#REF!,29,FALSE))</f>
        <v/>
      </c>
      <c r="F73" s="178"/>
      <c r="G73" s="244"/>
      <c r="H73" s="238"/>
      <c r="I73" s="60"/>
      <c r="J73" s="55" t="str">
        <f>IF(I73="","",VLOOKUP(I73,#REF!,21,FALSE))</f>
        <v/>
      </c>
      <c r="K73" s="56" t="str">
        <f t="shared" si="0"/>
        <v/>
      </c>
      <c r="L73" s="236"/>
      <c r="M73" s="237"/>
      <c r="N73" s="237"/>
      <c r="O73" s="238"/>
      <c r="P73" s="57" t="str">
        <f>IF(I73="","",VLOOKUP(I73,#REF!,25,FALSE))</f>
        <v/>
      </c>
      <c r="Q73" s="58" t="str">
        <f>IF(I73="","",VLOOKUP(I73,#REF!,20,FALSE))</f>
        <v/>
      </c>
      <c r="R73" s="22"/>
      <c r="S73" s="22"/>
      <c r="T73" s="22"/>
      <c r="U73" s="22"/>
      <c r="V73" s="22"/>
      <c r="W73" s="22"/>
      <c r="X73" s="22"/>
      <c r="Y73" s="22"/>
      <c r="Z73" s="22"/>
    </row>
    <row r="74" spans="1:26" ht="19.5" hidden="1" customHeight="1">
      <c r="A74" s="53">
        <v>57</v>
      </c>
      <c r="B74" s="245" t="str">
        <f>IF(I74="","",VLOOKUP(I74,#REF!,19,FALSE))</f>
        <v/>
      </c>
      <c r="C74" s="238"/>
      <c r="D74" s="54" t="str">
        <f>IF(I74="","",VLOOKUP(I74,#REF!,13,FALSE))</f>
        <v/>
      </c>
      <c r="E74" s="53" t="str">
        <f>IF(I74="","",VLOOKUP(I74,#REF!,29,FALSE))</f>
        <v/>
      </c>
      <c r="F74" s="178"/>
      <c r="G74" s="244"/>
      <c r="H74" s="238"/>
      <c r="I74" s="60"/>
      <c r="J74" s="55" t="str">
        <f>IF(I74="","",VLOOKUP(I74,#REF!,21,FALSE))</f>
        <v/>
      </c>
      <c r="K74" s="56" t="str">
        <f t="shared" si="0"/>
        <v/>
      </c>
      <c r="L74" s="236"/>
      <c r="M74" s="237"/>
      <c r="N74" s="237"/>
      <c r="O74" s="238"/>
      <c r="P74" s="57" t="str">
        <f>IF(I74="","",VLOOKUP(I74,#REF!,25,FALSE))</f>
        <v/>
      </c>
      <c r="Q74" s="58" t="str">
        <f>IF(I74="","",VLOOKUP(I74,#REF!,20,FALSE))</f>
        <v/>
      </c>
      <c r="R74" s="22"/>
      <c r="S74" s="22"/>
      <c r="T74" s="22"/>
      <c r="U74" s="22"/>
      <c r="V74" s="22"/>
      <c r="W74" s="22"/>
      <c r="X74" s="22"/>
      <c r="Y74" s="22"/>
      <c r="Z74" s="22"/>
    </row>
    <row r="75" spans="1:26" ht="18" hidden="1" customHeight="1">
      <c r="A75" s="53">
        <v>58</v>
      </c>
      <c r="B75" s="245" t="str">
        <f>IF(I75="","",VLOOKUP(I75,#REF!,19,FALSE))</f>
        <v/>
      </c>
      <c r="C75" s="238"/>
      <c r="D75" s="54" t="str">
        <f>IF(I75="","",VLOOKUP(I75,#REF!,13,FALSE))</f>
        <v/>
      </c>
      <c r="E75" s="53" t="str">
        <f>IF(I75="","",VLOOKUP(I75,#REF!,29,FALSE))</f>
        <v/>
      </c>
      <c r="F75" s="178"/>
      <c r="G75" s="244"/>
      <c r="H75" s="238"/>
      <c r="I75" s="60"/>
      <c r="J75" s="55" t="str">
        <f>IF(I75="","",VLOOKUP(I75,#REF!,21,FALSE))</f>
        <v/>
      </c>
      <c r="K75" s="56" t="str">
        <f t="shared" si="0"/>
        <v/>
      </c>
      <c r="L75" s="236"/>
      <c r="M75" s="237"/>
      <c r="N75" s="237"/>
      <c r="O75" s="238"/>
      <c r="P75" s="57" t="str">
        <f>IF(I75="","",VLOOKUP(I75,#REF!,25,FALSE))</f>
        <v/>
      </c>
      <c r="Q75" s="58" t="str">
        <f>IF(I75="","",VLOOKUP(I75,#REF!,20,FALSE))</f>
        <v/>
      </c>
      <c r="R75" s="22"/>
      <c r="S75" s="22"/>
      <c r="T75" s="22"/>
      <c r="U75" s="22"/>
      <c r="V75" s="22"/>
      <c r="W75" s="22"/>
      <c r="X75" s="22"/>
      <c r="Y75" s="22"/>
      <c r="Z75" s="22"/>
    </row>
    <row r="76" spans="1:26" ht="18" hidden="1" customHeight="1">
      <c r="A76" s="53">
        <v>59</v>
      </c>
      <c r="B76" s="245" t="str">
        <f>IF(I76="","",VLOOKUP(I76,#REF!,19,FALSE))</f>
        <v/>
      </c>
      <c r="C76" s="238"/>
      <c r="D76" s="54" t="str">
        <f>IF(I76="","",VLOOKUP(I76,#REF!,13,FALSE))</f>
        <v/>
      </c>
      <c r="E76" s="53" t="str">
        <f>IF(I76="","",VLOOKUP(I76,#REF!,29,FALSE))</f>
        <v/>
      </c>
      <c r="F76" s="178"/>
      <c r="G76" s="244"/>
      <c r="H76" s="238"/>
      <c r="I76" s="60"/>
      <c r="J76" s="55" t="str">
        <f>IF(I76="","",VLOOKUP(I76,#REF!,21,FALSE))</f>
        <v/>
      </c>
      <c r="K76" s="56" t="str">
        <f t="shared" si="0"/>
        <v/>
      </c>
      <c r="L76" s="236"/>
      <c r="M76" s="237"/>
      <c r="N76" s="237"/>
      <c r="O76" s="238"/>
      <c r="P76" s="57" t="str">
        <f>IF(I76="","",VLOOKUP(I76,#REF!,25,FALSE))</f>
        <v/>
      </c>
      <c r="Q76" s="58" t="str">
        <f>IF(I76="","",VLOOKUP(I76,#REF!,20,FALSE))</f>
        <v/>
      </c>
      <c r="R76" s="22"/>
      <c r="S76" s="22"/>
      <c r="T76" s="22"/>
      <c r="U76" s="22"/>
      <c r="V76" s="22"/>
      <c r="W76" s="22"/>
      <c r="X76" s="22"/>
      <c r="Y76" s="22"/>
      <c r="Z76" s="22"/>
    </row>
    <row r="77" spans="1:26" ht="18" hidden="1" customHeight="1">
      <c r="A77" s="53">
        <v>60</v>
      </c>
      <c r="B77" s="245" t="str">
        <f>IF(I77="","",VLOOKUP(I77,#REF!,19,FALSE))</f>
        <v/>
      </c>
      <c r="C77" s="238"/>
      <c r="D77" s="54" t="str">
        <f>IF(I77="","",VLOOKUP(I77,#REF!,13,FALSE))</f>
        <v/>
      </c>
      <c r="E77" s="53" t="str">
        <f>IF(I77="","",VLOOKUP(I77,#REF!,29,FALSE))</f>
        <v/>
      </c>
      <c r="F77" s="178"/>
      <c r="G77" s="244"/>
      <c r="H77" s="238"/>
      <c r="I77" s="60"/>
      <c r="J77" s="55" t="str">
        <f>IF(I77="","",VLOOKUP(I77,#REF!,21,FALSE))</f>
        <v/>
      </c>
      <c r="K77" s="56" t="str">
        <f t="shared" si="0"/>
        <v/>
      </c>
      <c r="L77" s="236"/>
      <c r="M77" s="237"/>
      <c r="N77" s="237"/>
      <c r="O77" s="238"/>
      <c r="P77" s="57" t="str">
        <f>IF(I77="","",VLOOKUP(I77,#REF!,25,FALSE))</f>
        <v/>
      </c>
      <c r="Q77" s="58" t="str">
        <f>IF(I77="","",VLOOKUP(I77,#REF!,20,FALSE))</f>
        <v/>
      </c>
      <c r="R77" s="22"/>
      <c r="S77" s="22"/>
      <c r="T77" s="22"/>
      <c r="U77" s="22"/>
      <c r="V77" s="22"/>
      <c r="W77" s="22"/>
      <c r="X77" s="22"/>
      <c r="Y77" s="22"/>
      <c r="Z77" s="22"/>
    </row>
    <row r="78" spans="1:26" ht="18" hidden="1" customHeight="1">
      <c r="A78" s="53">
        <v>61</v>
      </c>
      <c r="B78" s="245" t="str">
        <f>IF(I78="","",VLOOKUP(I78,#REF!,19,FALSE))</f>
        <v/>
      </c>
      <c r="C78" s="238"/>
      <c r="D78" s="54" t="str">
        <f>IF(I78="","",VLOOKUP(I78,#REF!,13,FALSE))</f>
        <v/>
      </c>
      <c r="E78" s="53" t="str">
        <f>IF(I78="","",VLOOKUP(I78,#REF!,29,FALSE))</f>
        <v/>
      </c>
      <c r="F78" s="178"/>
      <c r="G78" s="244"/>
      <c r="H78" s="238"/>
      <c r="I78" s="60"/>
      <c r="J78" s="55" t="str">
        <f>IF(I78="","",VLOOKUP(I78,#REF!,21,FALSE))</f>
        <v/>
      </c>
      <c r="K78" s="56" t="str">
        <f t="shared" si="0"/>
        <v/>
      </c>
      <c r="L78" s="236"/>
      <c r="M78" s="237"/>
      <c r="N78" s="237"/>
      <c r="O78" s="238"/>
      <c r="P78" s="57" t="str">
        <f>IF(I78="","",VLOOKUP(I78,#REF!,25,FALSE))</f>
        <v/>
      </c>
      <c r="Q78" s="58" t="str">
        <f>IF(I78="","",VLOOKUP(I78,#REF!,20,FALSE))</f>
        <v/>
      </c>
      <c r="R78" s="22"/>
      <c r="S78" s="22"/>
      <c r="T78" s="22"/>
      <c r="U78" s="22"/>
      <c r="V78" s="22"/>
      <c r="W78" s="22"/>
      <c r="X78" s="22"/>
      <c r="Y78" s="22"/>
      <c r="Z78" s="22"/>
    </row>
    <row r="79" spans="1:26" ht="18" hidden="1" customHeight="1">
      <c r="A79" s="53">
        <v>62</v>
      </c>
      <c r="B79" s="245" t="str">
        <f>IF(I79="","",VLOOKUP(I79,#REF!,19,FALSE))</f>
        <v/>
      </c>
      <c r="C79" s="238"/>
      <c r="D79" s="54" t="str">
        <f>IF(I79="","",VLOOKUP(I79,#REF!,13,FALSE))</f>
        <v/>
      </c>
      <c r="E79" s="53" t="str">
        <f>IF(I79="","",VLOOKUP(I79,#REF!,29,FALSE))</f>
        <v/>
      </c>
      <c r="F79" s="178"/>
      <c r="G79" s="244"/>
      <c r="H79" s="238"/>
      <c r="I79" s="60"/>
      <c r="J79" s="55" t="str">
        <f>IF(I79="","",VLOOKUP(I79,#REF!,21,FALSE))</f>
        <v/>
      </c>
      <c r="K79" s="56" t="str">
        <f t="shared" si="0"/>
        <v/>
      </c>
      <c r="L79" s="236"/>
      <c r="M79" s="237"/>
      <c r="N79" s="237"/>
      <c r="O79" s="238"/>
      <c r="P79" s="57" t="str">
        <f>IF(I79="","",VLOOKUP(I79,#REF!,25,FALSE))</f>
        <v/>
      </c>
      <c r="Q79" s="58" t="str">
        <f>IF(I79="","",VLOOKUP(I79,#REF!,20,FALSE))</f>
        <v/>
      </c>
      <c r="R79" s="22"/>
      <c r="S79" s="22"/>
      <c r="T79" s="22"/>
      <c r="U79" s="22"/>
      <c r="V79" s="22"/>
      <c r="W79" s="22"/>
      <c r="X79" s="22"/>
      <c r="Y79" s="22"/>
      <c r="Z79" s="22"/>
    </row>
    <row r="80" spans="1:26" ht="18" hidden="1" customHeight="1">
      <c r="A80" s="53">
        <v>63</v>
      </c>
      <c r="B80" s="245" t="str">
        <f>IF(I80="","",VLOOKUP(I80,#REF!,19,FALSE))</f>
        <v/>
      </c>
      <c r="C80" s="238"/>
      <c r="D80" s="54" t="str">
        <f>IF(I80="","",VLOOKUP(I80,#REF!,13,FALSE))</f>
        <v/>
      </c>
      <c r="E80" s="53" t="str">
        <f>IF(I80="","",VLOOKUP(I80,#REF!,29,FALSE))</f>
        <v/>
      </c>
      <c r="F80" s="178"/>
      <c r="G80" s="244"/>
      <c r="H80" s="238"/>
      <c r="I80" s="60"/>
      <c r="J80" s="55" t="str">
        <f>IF(I80="","",VLOOKUP(I80,#REF!,21,FALSE))</f>
        <v/>
      </c>
      <c r="K80" s="56" t="str">
        <f t="shared" si="0"/>
        <v/>
      </c>
      <c r="L80" s="236"/>
      <c r="M80" s="237"/>
      <c r="N80" s="237"/>
      <c r="O80" s="238"/>
      <c r="P80" s="57" t="str">
        <f>IF(I80="","",VLOOKUP(I80,#REF!,25,FALSE))</f>
        <v/>
      </c>
      <c r="Q80" s="58" t="str">
        <f>IF(I80="","",VLOOKUP(I80,#REF!,20,FALSE))</f>
        <v/>
      </c>
      <c r="R80" s="22"/>
      <c r="S80" s="22"/>
      <c r="T80" s="22"/>
      <c r="U80" s="22"/>
      <c r="V80" s="22"/>
      <c r="W80" s="22"/>
      <c r="X80" s="22"/>
      <c r="Y80" s="22"/>
      <c r="Z80" s="22"/>
    </row>
    <row r="81" spans="1:26" ht="18" hidden="1" customHeight="1">
      <c r="A81" s="53">
        <v>64</v>
      </c>
      <c r="B81" s="245" t="str">
        <f>IF(I81="","",VLOOKUP(I81,#REF!,19,FALSE))</f>
        <v/>
      </c>
      <c r="C81" s="238"/>
      <c r="D81" s="54" t="str">
        <f>IF(I81="","",VLOOKUP(I81,#REF!,13,FALSE))</f>
        <v/>
      </c>
      <c r="E81" s="53" t="str">
        <f>IF(I81="","",VLOOKUP(I81,#REF!,29,FALSE))</f>
        <v/>
      </c>
      <c r="F81" s="178"/>
      <c r="G81" s="244"/>
      <c r="H81" s="238"/>
      <c r="I81" s="60"/>
      <c r="J81" s="55" t="str">
        <f>IF(I81="","",VLOOKUP(I81,#REF!,21,FALSE))</f>
        <v/>
      </c>
      <c r="K81" s="56" t="str">
        <f t="shared" si="0"/>
        <v/>
      </c>
      <c r="L81" s="236"/>
      <c r="M81" s="237"/>
      <c r="N81" s="237"/>
      <c r="O81" s="238"/>
      <c r="P81" s="57" t="str">
        <f>IF(I81="","",VLOOKUP(I81,#REF!,25,FALSE))</f>
        <v/>
      </c>
      <c r="Q81" s="58" t="str">
        <f>IF(I81="","",VLOOKUP(I81,#REF!,20,FALSE))</f>
        <v/>
      </c>
      <c r="R81" s="22"/>
      <c r="S81" s="22"/>
      <c r="T81" s="22"/>
      <c r="U81" s="22"/>
      <c r="V81" s="22"/>
      <c r="W81" s="22"/>
      <c r="X81" s="22"/>
      <c r="Y81" s="22"/>
      <c r="Z81" s="22"/>
    </row>
    <row r="82" spans="1:26" ht="18" hidden="1" customHeight="1">
      <c r="A82" s="53">
        <v>65</v>
      </c>
      <c r="B82" s="245" t="str">
        <f>IF(I82="","",VLOOKUP(I82,#REF!,19,FALSE))</f>
        <v/>
      </c>
      <c r="C82" s="238"/>
      <c r="D82" s="54" t="str">
        <f>IF(I82="","",VLOOKUP(I82,#REF!,13,FALSE))</f>
        <v/>
      </c>
      <c r="E82" s="53" t="str">
        <f>IF(I82="","",VLOOKUP(I82,#REF!,29,FALSE))</f>
        <v/>
      </c>
      <c r="F82" s="178"/>
      <c r="G82" s="244"/>
      <c r="H82" s="238"/>
      <c r="I82" s="60"/>
      <c r="J82" s="55" t="str">
        <f>IF(I82="","",VLOOKUP(I82,#REF!,21,FALSE))</f>
        <v/>
      </c>
      <c r="K82" s="56" t="str">
        <f t="shared" si="0"/>
        <v/>
      </c>
      <c r="L82" s="236"/>
      <c r="M82" s="237"/>
      <c r="N82" s="237"/>
      <c r="O82" s="238"/>
      <c r="P82" s="57" t="str">
        <f>IF(I82="","",VLOOKUP(I82,#REF!,25,FALSE))</f>
        <v/>
      </c>
      <c r="Q82" s="58" t="str">
        <f>IF(I82="","",VLOOKUP(I82,#REF!,20,FALSE))</f>
        <v/>
      </c>
      <c r="R82" s="22"/>
      <c r="S82" s="22"/>
      <c r="T82" s="22"/>
      <c r="U82" s="22"/>
      <c r="V82" s="22"/>
      <c r="W82" s="22"/>
      <c r="X82" s="22"/>
      <c r="Y82" s="22"/>
      <c r="Z82" s="22"/>
    </row>
    <row r="83" spans="1:26" ht="18" hidden="1" customHeight="1">
      <c r="A83" s="53">
        <v>66</v>
      </c>
      <c r="B83" s="245" t="str">
        <f>IF(I83="","",VLOOKUP(I83,#REF!,19,FALSE))</f>
        <v/>
      </c>
      <c r="C83" s="238"/>
      <c r="D83" s="54" t="str">
        <f>IF(I83="","",VLOOKUP(I83,#REF!,13,FALSE))</f>
        <v/>
      </c>
      <c r="E83" s="53" t="str">
        <f>IF(I83="","",VLOOKUP(I83,#REF!,29,FALSE))</f>
        <v/>
      </c>
      <c r="F83" s="178"/>
      <c r="G83" s="244"/>
      <c r="H83" s="238"/>
      <c r="I83" s="60"/>
      <c r="J83" s="55" t="str">
        <f>IF(I83="","",VLOOKUP(I83,#REF!,21,FALSE))</f>
        <v/>
      </c>
      <c r="K83" s="56" t="str">
        <f t="shared" si="0"/>
        <v/>
      </c>
      <c r="L83" s="236"/>
      <c r="M83" s="237"/>
      <c r="N83" s="237"/>
      <c r="O83" s="238"/>
      <c r="P83" s="57" t="str">
        <f>IF(I83="","",VLOOKUP(I83,#REF!,25,FALSE))</f>
        <v/>
      </c>
      <c r="Q83" s="58" t="str">
        <f>IF(I83="","",VLOOKUP(I83,#REF!,20,FALSE))</f>
        <v/>
      </c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18" hidden="1" customHeight="1">
      <c r="A84" s="53">
        <v>67</v>
      </c>
      <c r="B84" s="245" t="str">
        <f>IF(I84="","",VLOOKUP(I84,#REF!,19,FALSE))</f>
        <v/>
      </c>
      <c r="C84" s="238"/>
      <c r="D84" s="54" t="str">
        <f>IF(I84="","",VLOOKUP(I84,#REF!,13,FALSE))</f>
        <v/>
      </c>
      <c r="E84" s="53" t="str">
        <f>IF(I84="","",VLOOKUP(I84,#REF!,29,FALSE))</f>
        <v/>
      </c>
      <c r="F84" s="178"/>
      <c r="G84" s="244"/>
      <c r="H84" s="238"/>
      <c r="I84" s="60"/>
      <c r="J84" s="55" t="str">
        <f>IF(I84="","",VLOOKUP(I84,#REF!,21,FALSE))</f>
        <v/>
      </c>
      <c r="K84" s="56" t="str">
        <f t="shared" si="0"/>
        <v/>
      </c>
      <c r="L84" s="236"/>
      <c r="M84" s="237"/>
      <c r="N84" s="237"/>
      <c r="O84" s="238"/>
      <c r="P84" s="57" t="str">
        <f>IF(I84="","",VLOOKUP(I84,#REF!,25,FALSE))</f>
        <v/>
      </c>
      <c r="Q84" s="58" t="str">
        <f>IF(I84="","",VLOOKUP(I84,#REF!,20,FALSE))</f>
        <v/>
      </c>
      <c r="R84" s="22"/>
      <c r="S84" s="22"/>
      <c r="T84" s="22"/>
      <c r="U84" s="22"/>
      <c r="V84" s="22"/>
      <c r="W84" s="22"/>
      <c r="X84" s="22"/>
      <c r="Y84" s="22"/>
      <c r="Z84" s="22"/>
    </row>
    <row r="85" spans="1:26" ht="18" hidden="1" customHeight="1">
      <c r="A85" s="53">
        <v>68</v>
      </c>
      <c r="B85" s="245" t="str">
        <f>IF(I85="","",VLOOKUP(I85,#REF!,19,FALSE))</f>
        <v/>
      </c>
      <c r="C85" s="238"/>
      <c r="D85" s="54" t="str">
        <f>IF(I85="","",VLOOKUP(I85,#REF!,13,FALSE))</f>
        <v/>
      </c>
      <c r="E85" s="53" t="str">
        <f>IF(I85="","",VLOOKUP(I85,#REF!,29,FALSE))</f>
        <v/>
      </c>
      <c r="F85" s="178"/>
      <c r="G85" s="244"/>
      <c r="H85" s="238"/>
      <c r="I85" s="60"/>
      <c r="J85" s="55" t="str">
        <f>IF(I85="","",VLOOKUP(I85,#REF!,21,FALSE))</f>
        <v/>
      </c>
      <c r="K85" s="56" t="str">
        <f t="shared" si="0"/>
        <v/>
      </c>
      <c r="L85" s="236"/>
      <c r="M85" s="237"/>
      <c r="N85" s="237"/>
      <c r="O85" s="238"/>
      <c r="P85" s="57" t="str">
        <f>IF(I85="","",VLOOKUP(I85,#REF!,25,FALSE))</f>
        <v/>
      </c>
      <c r="Q85" s="58" t="str">
        <f>IF(I85="","",VLOOKUP(I85,#REF!,20,FALSE))</f>
        <v/>
      </c>
      <c r="R85" s="22"/>
      <c r="S85" s="22"/>
      <c r="T85" s="22"/>
      <c r="U85" s="22"/>
      <c r="V85" s="22"/>
      <c r="W85" s="22"/>
      <c r="X85" s="22"/>
      <c r="Y85" s="22"/>
      <c r="Z85" s="22"/>
    </row>
    <row r="86" spans="1:26" ht="18" hidden="1" customHeight="1">
      <c r="A86" s="53">
        <v>69</v>
      </c>
      <c r="B86" s="245" t="str">
        <f>IF(I86="","",VLOOKUP(I86,#REF!,19,FALSE))</f>
        <v/>
      </c>
      <c r="C86" s="238"/>
      <c r="D86" s="54" t="str">
        <f>IF(I86="","",VLOOKUP(I86,#REF!,13,FALSE))</f>
        <v/>
      </c>
      <c r="E86" s="53" t="str">
        <f>IF(I86="","",VLOOKUP(I86,#REF!,29,FALSE))</f>
        <v/>
      </c>
      <c r="F86" s="178"/>
      <c r="G86" s="244"/>
      <c r="H86" s="238"/>
      <c r="I86" s="60"/>
      <c r="J86" s="55" t="str">
        <f>IF(I86="","",VLOOKUP(I86,#REF!,21,FALSE))</f>
        <v/>
      </c>
      <c r="K86" s="56" t="str">
        <f t="shared" si="0"/>
        <v/>
      </c>
      <c r="L86" s="236"/>
      <c r="M86" s="237"/>
      <c r="N86" s="237"/>
      <c r="O86" s="238"/>
      <c r="P86" s="57" t="str">
        <f>IF(I86="","",VLOOKUP(I86,#REF!,25,FALSE))</f>
        <v/>
      </c>
      <c r="Q86" s="58" t="str">
        <f>IF(I86="","",VLOOKUP(I86,#REF!,20,FALSE))</f>
        <v/>
      </c>
      <c r="R86" s="22"/>
      <c r="S86" s="22"/>
      <c r="T86" s="22"/>
      <c r="U86" s="22"/>
      <c r="V86" s="22"/>
      <c r="W86" s="22"/>
      <c r="X86" s="22"/>
      <c r="Y86" s="22"/>
      <c r="Z86" s="22"/>
    </row>
    <row r="87" spans="1:26" ht="18" hidden="1" customHeight="1">
      <c r="A87" s="53">
        <v>70</v>
      </c>
      <c r="B87" s="245" t="str">
        <f>IF(I87="","",VLOOKUP(I87,#REF!,19,FALSE))</f>
        <v/>
      </c>
      <c r="C87" s="238"/>
      <c r="D87" s="54" t="str">
        <f>IF(I87="","",VLOOKUP(I87,#REF!,13,FALSE))</f>
        <v/>
      </c>
      <c r="E87" s="53" t="str">
        <f>IF(I87="","",VLOOKUP(I87,#REF!,29,FALSE))</f>
        <v/>
      </c>
      <c r="F87" s="178"/>
      <c r="G87" s="244"/>
      <c r="H87" s="238"/>
      <c r="I87" s="60"/>
      <c r="J87" s="55" t="str">
        <f>IF(I87="","",VLOOKUP(I87,#REF!,21,FALSE))</f>
        <v/>
      </c>
      <c r="K87" s="56" t="str">
        <f t="shared" si="0"/>
        <v/>
      </c>
      <c r="L87" s="236"/>
      <c r="M87" s="237"/>
      <c r="N87" s="237"/>
      <c r="O87" s="238"/>
      <c r="P87" s="57" t="str">
        <f>IF(I87="","",VLOOKUP(I87,#REF!,25,FALSE))</f>
        <v/>
      </c>
      <c r="Q87" s="58" t="str">
        <f>IF(I87="","",VLOOKUP(I87,#REF!,20,FALSE))</f>
        <v/>
      </c>
      <c r="R87" s="22"/>
      <c r="S87" s="22"/>
      <c r="T87" s="22"/>
      <c r="U87" s="22"/>
      <c r="V87" s="22"/>
      <c r="W87" s="22"/>
      <c r="X87" s="22"/>
      <c r="Y87" s="22"/>
      <c r="Z87" s="22"/>
    </row>
    <row r="88" spans="1:26" ht="18" hidden="1" customHeight="1">
      <c r="A88" s="53">
        <v>71</v>
      </c>
      <c r="B88" s="245" t="str">
        <f>IF(I88="","",VLOOKUP(I88,#REF!,19,FALSE))</f>
        <v/>
      </c>
      <c r="C88" s="238"/>
      <c r="D88" s="54" t="str">
        <f>IF(I88="","",VLOOKUP(I88,#REF!,13,FALSE))</f>
        <v/>
      </c>
      <c r="E88" s="53" t="str">
        <f>IF(I88="","",VLOOKUP(I88,#REF!,29,FALSE))</f>
        <v/>
      </c>
      <c r="F88" s="178"/>
      <c r="G88" s="244"/>
      <c r="H88" s="238"/>
      <c r="I88" s="60"/>
      <c r="J88" s="55" t="str">
        <f>IF(I88="","",VLOOKUP(I88,#REF!,21,FALSE))</f>
        <v/>
      </c>
      <c r="K88" s="56" t="str">
        <f t="shared" si="0"/>
        <v/>
      </c>
      <c r="L88" s="236"/>
      <c r="M88" s="237"/>
      <c r="N88" s="237"/>
      <c r="O88" s="238"/>
      <c r="P88" s="57" t="str">
        <f>IF(I88="","",VLOOKUP(I88,#REF!,25,FALSE))</f>
        <v/>
      </c>
      <c r="Q88" s="58" t="str">
        <f>IF(I88="","",VLOOKUP(I88,#REF!,20,FALSE))</f>
        <v/>
      </c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" hidden="1" customHeight="1">
      <c r="A89" s="53">
        <v>72</v>
      </c>
      <c r="B89" s="245" t="str">
        <f>IF(I89="","",VLOOKUP(I89,#REF!,19,FALSE))</f>
        <v/>
      </c>
      <c r="C89" s="238"/>
      <c r="D89" s="54" t="str">
        <f>IF(I89="","",VLOOKUP(I89,#REF!,13,FALSE))</f>
        <v/>
      </c>
      <c r="E89" s="53" t="str">
        <f>IF(I89="","",VLOOKUP(I89,#REF!,29,FALSE))</f>
        <v/>
      </c>
      <c r="F89" s="178"/>
      <c r="G89" s="244"/>
      <c r="H89" s="238"/>
      <c r="I89" s="60"/>
      <c r="J89" s="55" t="str">
        <f>IF(I89="","",VLOOKUP(I89,#REF!,21,FALSE))</f>
        <v/>
      </c>
      <c r="K89" s="56" t="str">
        <f t="shared" si="0"/>
        <v/>
      </c>
      <c r="L89" s="236"/>
      <c r="M89" s="237"/>
      <c r="N89" s="237"/>
      <c r="O89" s="238"/>
      <c r="P89" s="57" t="str">
        <f>IF(I89="","",VLOOKUP(I89,#REF!,25,FALSE))</f>
        <v/>
      </c>
      <c r="Q89" s="58" t="str">
        <f>IF(I89="","",VLOOKUP(I89,#REF!,20,FALSE))</f>
        <v/>
      </c>
      <c r="R89" s="22"/>
      <c r="S89" s="22"/>
      <c r="T89" s="22"/>
      <c r="U89" s="22"/>
      <c r="V89" s="22"/>
      <c r="W89" s="22"/>
      <c r="X89" s="22"/>
      <c r="Y89" s="22"/>
      <c r="Z89" s="22"/>
    </row>
    <row r="90" spans="1:26" ht="18" hidden="1" customHeight="1">
      <c r="A90" s="53">
        <v>73</v>
      </c>
      <c r="B90" s="245" t="str">
        <f>IF(I90="","",VLOOKUP(I90,#REF!,19,FALSE))</f>
        <v/>
      </c>
      <c r="C90" s="238"/>
      <c r="D90" s="54" t="str">
        <f>IF(I90="","",VLOOKUP(I90,#REF!,13,FALSE))</f>
        <v/>
      </c>
      <c r="E90" s="53" t="str">
        <f>IF(I90="","",VLOOKUP(I90,#REF!,29,FALSE))</f>
        <v/>
      </c>
      <c r="F90" s="178"/>
      <c r="G90" s="244"/>
      <c r="H90" s="238"/>
      <c r="I90" s="60"/>
      <c r="J90" s="55" t="str">
        <f>IF(I90="","",VLOOKUP(I90,#REF!,21,FALSE))</f>
        <v/>
      </c>
      <c r="K90" s="56" t="str">
        <f t="shared" si="0"/>
        <v/>
      </c>
      <c r="L90" s="236"/>
      <c r="M90" s="237"/>
      <c r="N90" s="237"/>
      <c r="O90" s="238"/>
      <c r="P90" s="57" t="str">
        <f>IF(I90="","",VLOOKUP(I90,#REF!,25,FALSE))</f>
        <v/>
      </c>
      <c r="Q90" s="58" t="str">
        <f>IF(I90="","",VLOOKUP(I90,#REF!,20,FALSE))</f>
        <v/>
      </c>
      <c r="R90" s="22"/>
      <c r="S90" s="22"/>
      <c r="T90" s="22"/>
      <c r="U90" s="22"/>
      <c r="V90" s="22"/>
      <c r="W90" s="22"/>
      <c r="X90" s="22"/>
      <c r="Y90" s="22"/>
      <c r="Z90" s="22"/>
    </row>
    <row r="91" spans="1:26" ht="18" hidden="1" customHeight="1">
      <c r="A91" s="53">
        <v>74</v>
      </c>
      <c r="B91" s="245" t="str">
        <f>IF(I91="","",VLOOKUP(I91,#REF!,19,FALSE))</f>
        <v/>
      </c>
      <c r="C91" s="238"/>
      <c r="D91" s="54" t="str">
        <f>IF(I91="","",VLOOKUP(I91,#REF!,13,FALSE))</f>
        <v/>
      </c>
      <c r="E91" s="53" t="str">
        <f>IF(I91="","",VLOOKUP(I91,#REF!,29,FALSE))</f>
        <v/>
      </c>
      <c r="F91" s="178"/>
      <c r="G91" s="244"/>
      <c r="H91" s="238"/>
      <c r="I91" s="60"/>
      <c r="J91" s="55" t="str">
        <f>IF(I91="","",VLOOKUP(I91,#REF!,21,FALSE))</f>
        <v/>
      </c>
      <c r="K91" s="56" t="str">
        <f t="shared" si="0"/>
        <v/>
      </c>
      <c r="L91" s="236"/>
      <c r="M91" s="237"/>
      <c r="N91" s="237"/>
      <c r="O91" s="238"/>
      <c r="P91" s="57" t="str">
        <f>IF(I91="","",VLOOKUP(I91,#REF!,25,FALSE))</f>
        <v/>
      </c>
      <c r="Q91" s="58" t="str">
        <f>IF(I91="","",VLOOKUP(I91,#REF!,20,FALSE))</f>
        <v/>
      </c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8" hidden="1" customHeight="1">
      <c r="A92" s="53">
        <v>75</v>
      </c>
      <c r="B92" s="245" t="str">
        <f>IF(I92="","",VLOOKUP(I92,#REF!,19,FALSE))</f>
        <v/>
      </c>
      <c r="C92" s="238"/>
      <c r="D92" s="54" t="str">
        <f>IF(I92="","",VLOOKUP(I92,#REF!,13,FALSE))</f>
        <v/>
      </c>
      <c r="E92" s="53" t="str">
        <f>IF(I92="","",VLOOKUP(I92,#REF!,29,FALSE))</f>
        <v/>
      </c>
      <c r="F92" s="178"/>
      <c r="G92" s="244"/>
      <c r="H92" s="238"/>
      <c r="I92" s="60"/>
      <c r="J92" s="55" t="str">
        <f>IF(I92="","",VLOOKUP(I92,#REF!,21,FALSE))</f>
        <v/>
      </c>
      <c r="K92" s="56" t="str">
        <f t="shared" si="0"/>
        <v/>
      </c>
      <c r="L92" s="236"/>
      <c r="M92" s="237"/>
      <c r="N92" s="237"/>
      <c r="O92" s="238"/>
      <c r="P92" s="57" t="str">
        <f>IF(I92="","",VLOOKUP(I92,#REF!,25,FALSE))</f>
        <v/>
      </c>
      <c r="Q92" s="58" t="str">
        <f>IF(I92="","",VLOOKUP(I92,#REF!,20,FALSE))</f>
        <v/>
      </c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18" hidden="1" customHeight="1">
      <c r="A93" s="53">
        <v>76</v>
      </c>
      <c r="B93" s="245" t="str">
        <f>IF(I93="","",VLOOKUP(I93,#REF!,19,FALSE))</f>
        <v/>
      </c>
      <c r="C93" s="238"/>
      <c r="D93" s="54" t="str">
        <f>IF(I93="","",VLOOKUP(I93,#REF!,13,FALSE))</f>
        <v/>
      </c>
      <c r="E93" s="53" t="str">
        <f>IF(I93="","",VLOOKUP(I93,#REF!,29,FALSE))</f>
        <v/>
      </c>
      <c r="F93" s="178"/>
      <c r="G93" s="244"/>
      <c r="H93" s="238"/>
      <c r="I93" s="60"/>
      <c r="J93" s="55" t="str">
        <f>IF(I93="","",VLOOKUP(I93,#REF!,21,FALSE))</f>
        <v/>
      </c>
      <c r="K93" s="56" t="str">
        <f t="shared" si="0"/>
        <v/>
      </c>
      <c r="L93" s="236"/>
      <c r="M93" s="237"/>
      <c r="N93" s="237"/>
      <c r="O93" s="238"/>
      <c r="P93" s="57" t="str">
        <f>IF(I93="","",VLOOKUP(I93,#REF!,25,FALSE))</f>
        <v/>
      </c>
      <c r="Q93" s="58" t="str">
        <f>IF(I93="","",VLOOKUP(I93,#REF!,20,FALSE))</f>
        <v/>
      </c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18" hidden="1" customHeight="1">
      <c r="A94" s="53">
        <v>77</v>
      </c>
      <c r="B94" s="245" t="str">
        <f>IF(I94="","",VLOOKUP(I94,#REF!,19,FALSE))</f>
        <v/>
      </c>
      <c r="C94" s="238"/>
      <c r="D94" s="54" t="str">
        <f>IF(I94="","",VLOOKUP(I94,#REF!,13,FALSE))</f>
        <v/>
      </c>
      <c r="E94" s="53" t="str">
        <f>IF(I94="","",VLOOKUP(I94,#REF!,29,FALSE))</f>
        <v/>
      </c>
      <c r="F94" s="178"/>
      <c r="G94" s="244"/>
      <c r="H94" s="238"/>
      <c r="I94" s="60"/>
      <c r="J94" s="55" t="str">
        <f>IF(I94="","",VLOOKUP(I94,#REF!,21,FALSE))</f>
        <v/>
      </c>
      <c r="K94" s="56" t="str">
        <f t="shared" si="0"/>
        <v/>
      </c>
      <c r="L94" s="236"/>
      <c r="M94" s="237"/>
      <c r="N94" s="237"/>
      <c r="O94" s="238"/>
      <c r="P94" s="57" t="str">
        <f>IF(I94="","",VLOOKUP(I94,#REF!,25,FALSE))</f>
        <v/>
      </c>
      <c r="Q94" s="58" t="str">
        <f>IF(I94="","",VLOOKUP(I94,#REF!,20,FALSE))</f>
        <v/>
      </c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8" hidden="1" customHeight="1">
      <c r="A95" s="53">
        <v>78</v>
      </c>
      <c r="B95" s="245" t="str">
        <f>IF(I95="","",VLOOKUP(I95,#REF!,19,FALSE))</f>
        <v/>
      </c>
      <c r="C95" s="238"/>
      <c r="D95" s="54" t="str">
        <f>IF(I95="","",VLOOKUP(I95,#REF!,13,FALSE))</f>
        <v/>
      </c>
      <c r="E95" s="53" t="str">
        <f>IF(I95="","",VLOOKUP(I95,#REF!,29,FALSE))</f>
        <v/>
      </c>
      <c r="F95" s="178"/>
      <c r="G95" s="244"/>
      <c r="H95" s="238"/>
      <c r="I95" s="60"/>
      <c r="J95" s="55" t="str">
        <f>IF(I95="","",VLOOKUP(I95,#REF!,21,FALSE))</f>
        <v/>
      </c>
      <c r="K95" s="56" t="str">
        <f t="shared" si="0"/>
        <v/>
      </c>
      <c r="L95" s="236"/>
      <c r="M95" s="237"/>
      <c r="N95" s="237"/>
      <c r="O95" s="238"/>
      <c r="P95" s="57" t="str">
        <f>IF(I95="","",VLOOKUP(I95,#REF!,25,FALSE))</f>
        <v/>
      </c>
      <c r="Q95" s="58" t="str">
        <f>IF(I95="","",VLOOKUP(I95,#REF!,20,FALSE))</f>
        <v/>
      </c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18" hidden="1" customHeight="1">
      <c r="A96" s="53">
        <v>79</v>
      </c>
      <c r="B96" s="245" t="str">
        <f>IF(I96="","",VLOOKUP(I96,#REF!,19,FALSE))</f>
        <v/>
      </c>
      <c r="C96" s="238"/>
      <c r="D96" s="54" t="str">
        <f>IF(I96="","",VLOOKUP(I96,#REF!,13,FALSE))</f>
        <v/>
      </c>
      <c r="E96" s="53" t="str">
        <f>IF(I96="","",VLOOKUP(I96,#REF!,29,FALSE))</f>
        <v/>
      </c>
      <c r="F96" s="178"/>
      <c r="G96" s="244"/>
      <c r="H96" s="238"/>
      <c r="I96" s="60"/>
      <c r="J96" s="55" t="str">
        <f>IF(I96="","",VLOOKUP(I96,#REF!,21,FALSE))</f>
        <v/>
      </c>
      <c r="K96" s="56" t="str">
        <f t="shared" si="0"/>
        <v/>
      </c>
      <c r="L96" s="236"/>
      <c r="M96" s="237"/>
      <c r="N96" s="237"/>
      <c r="O96" s="238"/>
      <c r="P96" s="57" t="str">
        <f>IF(I96="","",VLOOKUP(I96,#REF!,25,FALSE))</f>
        <v/>
      </c>
      <c r="Q96" s="58" t="str">
        <f>IF(I96="","",VLOOKUP(I96,#REF!,20,FALSE))</f>
        <v/>
      </c>
      <c r="R96" s="22"/>
      <c r="S96" s="22"/>
      <c r="T96" s="22"/>
      <c r="U96" s="22"/>
      <c r="V96" s="22"/>
      <c r="W96" s="22"/>
      <c r="X96" s="22"/>
      <c r="Y96" s="22"/>
      <c r="Z96" s="22"/>
    </row>
    <row r="97" spans="1:26" ht="18" hidden="1" customHeight="1">
      <c r="A97" s="53">
        <v>80</v>
      </c>
      <c r="B97" s="245" t="str">
        <f>IF(I97="","",VLOOKUP(I97,#REF!,19,FALSE))</f>
        <v/>
      </c>
      <c r="C97" s="238"/>
      <c r="D97" s="54" t="str">
        <f>IF(I97="","",VLOOKUP(I97,#REF!,13,FALSE))</f>
        <v/>
      </c>
      <c r="E97" s="53" t="str">
        <f>IF(I97="","",VLOOKUP(I97,#REF!,29,FALSE))</f>
        <v/>
      </c>
      <c r="F97" s="178"/>
      <c r="G97" s="244"/>
      <c r="H97" s="238"/>
      <c r="I97" s="60"/>
      <c r="J97" s="55" t="str">
        <f>IF(I97="","",VLOOKUP(I97,#REF!,21,FALSE))</f>
        <v/>
      </c>
      <c r="K97" s="56" t="str">
        <f t="shared" si="0"/>
        <v/>
      </c>
      <c r="L97" s="236"/>
      <c r="M97" s="237"/>
      <c r="N97" s="237"/>
      <c r="O97" s="238"/>
      <c r="P97" s="57" t="str">
        <f>IF(I97="","",VLOOKUP(I97,#REF!,25,FALSE))</f>
        <v/>
      </c>
      <c r="Q97" s="58" t="str">
        <f>IF(I97="","",VLOOKUP(I97,#REF!,20,FALSE))</f>
        <v/>
      </c>
      <c r="R97" s="22"/>
      <c r="S97" s="22"/>
      <c r="T97" s="22"/>
      <c r="U97" s="22"/>
      <c r="V97" s="22"/>
      <c r="W97" s="22"/>
      <c r="X97" s="22"/>
      <c r="Y97" s="22"/>
      <c r="Z97" s="22"/>
    </row>
    <row r="98" spans="1:26" ht="18" hidden="1" customHeight="1">
      <c r="A98" s="53">
        <v>81</v>
      </c>
      <c r="B98" s="245" t="str">
        <f>IF(I98="","",VLOOKUP(I98,#REF!,19,FALSE))</f>
        <v/>
      </c>
      <c r="C98" s="238"/>
      <c r="D98" s="54" t="str">
        <f>IF(I98="","",VLOOKUP(I98,#REF!,13,FALSE))</f>
        <v/>
      </c>
      <c r="E98" s="53" t="str">
        <f>IF(I98="","",VLOOKUP(I98,#REF!,29,FALSE))</f>
        <v/>
      </c>
      <c r="F98" s="178"/>
      <c r="G98" s="244"/>
      <c r="H98" s="238"/>
      <c r="I98" s="60"/>
      <c r="J98" s="55" t="str">
        <f>IF(I98="","",VLOOKUP(I98,#REF!,21,FALSE))</f>
        <v/>
      </c>
      <c r="K98" s="56" t="str">
        <f t="shared" si="0"/>
        <v/>
      </c>
      <c r="L98" s="236"/>
      <c r="M98" s="237"/>
      <c r="N98" s="237"/>
      <c r="O98" s="238"/>
      <c r="P98" s="57" t="str">
        <f>IF(I98="","",VLOOKUP(I98,#REF!,25,FALSE))</f>
        <v/>
      </c>
      <c r="Q98" s="58" t="str">
        <f>IF(I98="","",VLOOKUP(I98,#REF!,20,FALSE))</f>
        <v/>
      </c>
      <c r="R98" s="22"/>
      <c r="S98" s="22"/>
      <c r="T98" s="22"/>
      <c r="U98" s="22"/>
      <c r="V98" s="22"/>
      <c r="W98" s="22"/>
      <c r="X98" s="22"/>
      <c r="Y98" s="22"/>
      <c r="Z98" s="22"/>
    </row>
    <row r="99" spans="1:26" ht="18" hidden="1" customHeight="1">
      <c r="A99" s="53">
        <v>82</v>
      </c>
      <c r="B99" s="245" t="str">
        <f>IF(I99="","",VLOOKUP(I99,#REF!,19,FALSE))</f>
        <v/>
      </c>
      <c r="C99" s="238"/>
      <c r="D99" s="54" t="str">
        <f>IF(I99="","",VLOOKUP(I99,#REF!,13,FALSE))</f>
        <v/>
      </c>
      <c r="E99" s="53" t="str">
        <f>IF(I99="","",VLOOKUP(I99,#REF!,29,FALSE))</f>
        <v/>
      </c>
      <c r="F99" s="178"/>
      <c r="G99" s="244"/>
      <c r="H99" s="238"/>
      <c r="I99" s="60"/>
      <c r="J99" s="55" t="str">
        <f>IF(I99="","",VLOOKUP(I99,#REF!,21,FALSE))</f>
        <v/>
      </c>
      <c r="K99" s="56" t="str">
        <f t="shared" si="0"/>
        <v/>
      </c>
      <c r="L99" s="236"/>
      <c r="M99" s="237"/>
      <c r="N99" s="237"/>
      <c r="O99" s="238"/>
      <c r="P99" s="57" t="str">
        <f>IF(I99="","",VLOOKUP(I99,#REF!,25,FALSE))</f>
        <v/>
      </c>
      <c r="Q99" s="58" t="str">
        <f>IF(I99="","",VLOOKUP(I99,#REF!,20,FALSE))</f>
        <v/>
      </c>
      <c r="R99" s="22"/>
      <c r="S99" s="22"/>
      <c r="T99" s="22"/>
      <c r="U99" s="22"/>
      <c r="V99" s="22"/>
      <c r="W99" s="22"/>
      <c r="X99" s="22"/>
      <c r="Y99" s="22"/>
      <c r="Z99" s="22"/>
    </row>
    <row r="100" spans="1:26" ht="18" hidden="1" customHeight="1">
      <c r="A100" s="53">
        <v>83</v>
      </c>
      <c r="B100" s="245" t="str">
        <f>IF(I100="","",VLOOKUP(I100,#REF!,19,FALSE))</f>
        <v/>
      </c>
      <c r="C100" s="238"/>
      <c r="D100" s="54" t="str">
        <f>IF(I100="","",VLOOKUP(I100,#REF!,13,FALSE))</f>
        <v/>
      </c>
      <c r="E100" s="53" t="str">
        <f>IF(I100="","",VLOOKUP(I100,#REF!,29,FALSE))</f>
        <v/>
      </c>
      <c r="F100" s="178"/>
      <c r="G100" s="244"/>
      <c r="H100" s="238"/>
      <c r="I100" s="60"/>
      <c r="J100" s="55" t="str">
        <f>IF(I100="","",VLOOKUP(I100,#REF!,21,FALSE))</f>
        <v/>
      </c>
      <c r="K100" s="56" t="str">
        <f t="shared" si="0"/>
        <v/>
      </c>
      <c r="L100" s="236"/>
      <c r="M100" s="237"/>
      <c r="N100" s="237"/>
      <c r="O100" s="238"/>
      <c r="P100" s="57" t="str">
        <f>IF(I100="","",VLOOKUP(I100,#REF!,25,FALSE))</f>
        <v/>
      </c>
      <c r="Q100" s="58" t="str">
        <f>IF(I100="","",VLOOKUP(I100,#REF!,20,FALSE))</f>
        <v/>
      </c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ht="18" hidden="1" customHeight="1">
      <c r="A101" s="53">
        <v>84</v>
      </c>
      <c r="B101" s="245" t="str">
        <f>IF(I101="","",VLOOKUP(I101,#REF!,19,FALSE))</f>
        <v/>
      </c>
      <c r="C101" s="238"/>
      <c r="D101" s="54" t="str">
        <f>IF(I101="","",VLOOKUP(I101,#REF!,13,FALSE))</f>
        <v/>
      </c>
      <c r="E101" s="53" t="str">
        <f>IF(I101="","",VLOOKUP(I101,#REF!,29,FALSE))</f>
        <v/>
      </c>
      <c r="F101" s="178"/>
      <c r="G101" s="244"/>
      <c r="H101" s="238"/>
      <c r="I101" s="60"/>
      <c r="J101" s="55" t="str">
        <f>IF(I101="","",VLOOKUP(I101,#REF!,21,FALSE))</f>
        <v/>
      </c>
      <c r="K101" s="56" t="str">
        <f t="shared" si="0"/>
        <v/>
      </c>
      <c r="L101" s="236"/>
      <c r="M101" s="237"/>
      <c r="N101" s="237"/>
      <c r="O101" s="238"/>
      <c r="P101" s="57" t="str">
        <f>IF(I101="","",VLOOKUP(I101,#REF!,25,FALSE))</f>
        <v/>
      </c>
      <c r="Q101" s="58" t="str">
        <f>IF(I101="","",VLOOKUP(I101,#REF!,20,FALSE))</f>
        <v/>
      </c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ht="18" hidden="1" customHeight="1">
      <c r="A102" s="53">
        <v>85</v>
      </c>
      <c r="B102" s="245" t="str">
        <f>IF(I102="","",VLOOKUP(I102,#REF!,19,FALSE))</f>
        <v/>
      </c>
      <c r="C102" s="238"/>
      <c r="D102" s="54" t="str">
        <f>IF(I102="","",VLOOKUP(I102,#REF!,13,FALSE))</f>
        <v/>
      </c>
      <c r="E102" s="53" t="str">
        <f>IF(I102="","",VLOOKUP(I102,#REF!,29,FALSE))</f>
        <v/>
      </c>
      <c r="F102" s="178"/>
      <c r="G102" s="244"/>
      <c r="H102" s="238"/>
      <c r="I102" s="60"/>
      <c r="J102" s="55" t="str">
        <f>IF(I102="","",VLOOKUP(I102,#REF!,21,FALSE))</f>
        <v/>
      </c>
      <c r="K102" s="56" t="str">
        <f t="shared" si="0"/>
        <v/>
      </c>
      <c r="L102" s="236"/>
      <c r="M102" s="237"/>
      <c r="N102" s="237"/>
      <c r="O102" s="238"/>
      <c r="P102" s="57" t="str">
        <f>IF(I102="","",VLOOKUP(I102,#REF!,25,FALSE))</f>
        <v/>
      </c>
      <c r="Q102" s="58" t="str">
        <f>IF(I102="","",VLOOKUP(I102,#REF!,20,FALSE))</f>
        <v/>
      </c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ht="18" hidden="1" customHeight="1">
      <c r="A103" s="53">
        <v>86</v>
      </c>
      <c r="B103" s="245" t="str">
        <f>IF(I103="","",VLOOKUP(I103,#REF!,19,FALSE))</f>
        <v/>
      </c>
      <c r="C103" s="238"/>
      <c r="D103" s="54" t="str">
        <f>IF(I103="","",VLOOKUP(I103,#REF!,13,FALSE))</f>
        <v/>
      </c>
      <c r="E103" s="53" t="str">
        <f>IF(I103="","",VLOOKUP(I103,#REF!,29,FALSE))</f>
        <v/>
      </c>
      <c r="F103" s="178"/>
      <c r="G103" s="244"/>
      <c r="H103" s="238"/>
      <c r="I103" s="60"/>
      <c r="J103" s="55" t="str">
        <f>IF(I103="","",VLOOKUP(I103,#REF!,21,FALSE))</f>
        <v/>
      </c>
      <c r="K103" s="56" t="str">
        <f t="shared" si="0"/>
        <v/>
      </c>
      <c r="L103" s="236"/>
      <c r="M103" s="237"/>
      <c r="N103" s="237"/>
      <c r="O103" s="238"/>
      <c r="P103" s="57" t="str">
        <f>IF(I103="","",VLOOKUP(I103,#REF!,25,FALSE))</f>
        <v/>
      </c>
      <c r="Q103" s="58" t="str">
        <f>IF(I103="","",VLOOKUP(I103,#REF!,20,FALSE))</f>
        <v/>
      </c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ht="18" hidden="1" customHeight="1">
      <c r="A104" s="53">
        <v>87</v>
      </c>
      <c r="B104" s="245" t="str">
        <f>IF(I104="","",VLOOKUP(I104,#REF!,19,FALSE))</f>
        <v/>
      </c>
      <c r="C104" s="238"/>
      <c r="D104" s="54" t="str">
        <f>IF(I104="","",VLOOKUP(I104,#REF!,13,FALSE))</f>
        <v/>
      </c>
      <c r="E104" s="53" t="str">
        <f>IF(I104="","",VLOOKUP(I104,#REF!,29,FALSE))</f>
        <v/>
      </c>
      <c r="F104" s="178"/>
      <c r="G104" s="244"/>
      <c r="H104" s="238"/>
      <c r="I104" s="60"/>
      <c r="J104" s="55" t="str">
        <f>IF(I104="","",VLOOKUP(I104,#REF!,21,FALSE))</f>
        <v/>
      </c>
      <c r="K104" s="56" t="str">
        <f t="shared" si="0"/>
        <v/>
      </c>
      <c r="L104" s="236"/>
      <c r="M104" s="237"/>
      <c r="N104" s="237"/>
      <c r="O104" s="238"/>
      <c r="P104" s="57" t="str">
        <f>IF(I104="","",VLOOKUP(I104,#REF!,25,FALSE))</f>
        <v/>
      </c>
      <c r="Q104" s="58" t="str">
        <f>IF(I104="","",VLOOKUP(I104,#REF!,20,FALSE))</f>
        <v/>
      </c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ht="18" hidden="1" customHeight="1">
      <c r="A105" s="53">
        <v>88</v>
      </c>
      <c r="B105" s="245" t="str">
        <f>IF(I105="","",VLOOKUP(I105,#REF!,19,FALSE))</f>
        <v/>
      </c>
      <c r="C105" s="238"/>
      <c r="D105" s="54" t="str">
        <f>IF(I105="","",VLOOKUP(I105,#REF!,13,FALSE))</f>
        <v/>
      </c>
      <c r="E105" s="53" t="str">
        <f>IF(I105="","",VLOOKUP(I105,#REF!,29,FALSE))</f>
        <v/>
      </c>
      <c r="F105" s="178"/>
      <c r="G105" s="244"/>
      <c r="H105" s="238"/>
      <c r="I105" s="60"/>
      <c r="J105" s="55" t="str">
        <f>IF(I105="","",VLOOKUP(I105,#REF!,21,FALSE))</f>
        <v/>
      </c>
      <c r="K105" s="56" t="str">
        <f t="shared" si="0"/>
        <v/>
      </c>
      <c r="L105" s="236"/>
      <c r="M105" s="237"/>
      <c r="N105" s="237"/>
      <c r="O105" s="238"/>
      <c r="P105" s="57" t="str">
        <f>IF(I105="","",VLOOKUP(I105,#REF!,25,FALSE))</f>
        <v/>
      </c>
      <c r="Q105" s="58" t="str">
        <f>IF(I105="","",VLOOKUP(I105,#REF!,20,FALSE))</f>
        <v/>
      </c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ht="18" hidden="1" customHeight="1">
      <c r="A106" s="53">
        <v>89</v>
      </c>
      <c r="B106" s="245" t="str">
        <f>IF(I106="","",VLOOKUP(I106,#REF!,19,FALSE))</f>
        <v/>
      </c>
      <c r="C106" s="238"/>
      <c r="D106" s="54" t="str">
        <f>IF(I106="","",VLOOKUP(I106,#REF!,13,FALSE))</f>
        <v/>
      </c>
      <c r="E106" s="53" t="str">
        <f>IF(I106="","",VLOOKUP(I106,#REF!,29,FALSE))</f>
        <v/>
      </c>
      <c r="F106" s="178"/>
      <c r="G106" s="244"/>
      <c r="H106" s="238"/>
      <c r="I106" s="60"/>
      <c r="J106" s="55" t="str">
        <f>IF(I106="","",VLOOKUP(I106,#REF!,21,FALSE))</f>
        <v/>
      </c>
      <c r="K106" s="56" t="str">
        <f t="shared" si="0"/>
        <v/>
      </c>
      <c r="L106" s="236"/>
      <c r="M106" s="237"/>
      <c r="N106" s="237"/>
      <c r="O106" s="238"/>
      <c r="P106" s="57" t="str">
        <f>IF(I106="","",VLOOKUP(I106,#REF!,25,FALSE))</f>
        <v/>
      </c>
      <c r="Q106" s="58" t="str">
        <f>IF(I106="","",VLOOKUP(I106,#REF!,20,FALSE))</f>
        <v/>
      </c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ht="18" hidden="1" customHeight="1">
      <c r="A107" s="53">
        <v>90</v>
      </c>
      <c r="B107" s="245" t="str">
        <f>IF(I107="","",VLOOKUP(I107,#REF!,19,FALSE))</f>
        <v/>
      </c>
      <c r="C107" s="238"/>
      <c r="D107" s="54" t="str">
        <f>IF(I107="","",VLOOKUP(I107,#REF!,13,FALSE))</f>
        <v/>
      </c>
      <c r="E107" s="53" t="str">
        <f>IF(I107="","",VLOOKUP(I107,#REF!,29,FALSE))</f>
        <v/>
      </c>
      <c r="F107" s="178"/>
      <c r="G107" s="244"/>
      <c r="H107" s="238"/>
      <c r="I107" s="60"/>
      <c r="J107" s="55" t="str">
        <f>IF(I107="","",VLOOKUP(I107,#REF!,21,FALSE))</f>
        <v/>
      </c>
      <c r="K107" s="56" t="str">
        <f t="shared" si="0"/>
        <v/>
      </c>
      <c r="L107" s="236"/>
      <c r="M107" s="237"/>
      <c r="N107" s="237"/>
      <c r="O107" s="238"/>
      <c r="P107" s="57" t="str">
        <f>IF(I107="","",VLOOKUP(I107,#REF!,25,FALSE))</f>
        <v/>
      </c>
      <c r="Q107" s="58" t="str">
        <f>IF(I107="","",VLOOKUP(I107,#REF!,20,FALSE))</f>
        <v/>
      </c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ht="18" hidden="1" customHeight="1">
      <c r="A108" s="53">
        <v>91</v>
      </c>
      <c r="B108" s="245" t="str">
        <f>IF(I108="","",VLOOKUP(I108,#REF!,19,FALSE))</f>
        <v/>
      </c>
      <c r="C108" s="238"/>
      <c r="D108" s="54" t="str">
        <f>IF(I108="","",VLOOKUP(I108,#REF!,13,FALSE))</f>
        <v/>
      </c>
      <c r="E108" s="53" t="str">
        <f>IF(I108="","",VLOOKUP(I108,#REF!,29,FALSE))</f>
        <v/>
      </c>
      <c r="F108" s="178"/>
      <c r="G108" s="244"/>
      <c r="H108" s="238"/>
      <c r="I108" s="60"/>
      <c r="J108" s="55" t="str">
        <f>IF(I108="","",VLOOKUP(I108,#REF!,21,FALSE))</f>
        <v/>
      </c>
      <c r="K108" s="56" t="str">
        <f t="shared" si="0"/>
        <v/>
      </c>
      <c r="L108" s="236"/>
      <c r="M108" s="237"/>
      <c r="N108" s="237"/>
      <c r="O108" s="238"/>
      <c r="P108" s="57" t="str">
        <f>IF(I108="","",VLOOKUP(I108,#REF!,25,FALSE))</f>
        <v/>
      </c>
      <c r="Q108" s="58" t="str">
        <f>IF(I108="","",VLOOKUP(I108,#REF!,20,FALSE))</f>
        <v/>
      </c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ht="18" hidden="1" customHeight="1">
      <c r="A109" s="53">
        <v>92</v>
      </c>
      <c r="B109" s="245" t="str">
        <f>IF(I109="","",VLOOKUP(I109,#REF!,19,FALSE))</f>
        <v/>
      </c>
      <c r="C109" s="238"/>
      <c r="D109" s="54" t="str">
        <f>IF(I109="","",VLOOKUP(I109,#REF!,13,FALSE))</f>
        <v/>
      </c>
      <c r="E109" s="53" t="str">
        <f>IF(I109="","",VLOOKUP(I109,#REF!,29,FALSE))</f>
        <v/>
      </c>
      <c r="F109" s="178"/>
      <c r="G109" s="244"/>
      <c r="H109" s="238"/>
      <c r="I109" s="60"/>
      <c r="J109" s="55" t="str">
        <f>IF(I109="","",VLOOKUP(I109,#REF!,21,FALSE))</f>
        <v/>
      </c>
      <c r="K109" s="56" t="str">
        <f t="shared" si="0"/>
        <v/>
      </c>
      <c r="L109" s="236"/>
      <c r="M109" s="237"/>
      <c r="N109" s="237"/>
      <c r="O109" s="238"/>
      <c r="P109" s="57" t="str">
        <f>IF(I109="","",VLOOKUP(I109,#REF!,25,FALSE))</f>
        <v/>
      </c>
      <c r="Q109" s="58" t="str">
        <f>IF(I109="","",VLOOKUP(I109,#REF!,20,FALSE))</f>
        <v/>
      </c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ht="18" hidden="1" customHeight="1">
      <c r="A110" s="53">
        <v>93</v>
      </c>
      <c r="B110" s="245" t="str">
        <f>IF(I110="","",VLOOKUP(I110,#REF!,19,FALSE))</f>
        <v/>
      </c>
      <c r="C110" s="238"/>
      <c r="D110" s="54" t="str">
        <f>IF(I110="","",VLOOKUP(I110,#REF!,13,FALSE))</f>
        <v/>
      </c>
      <c r="E110" s="53" t="str">
        <f>IF(I110="","",VLOOKUP(I110,#REF!,29,FALSE))</f>
        <v/>
      </c>
      <c r="F110" s="178"/>
      <c r="G110" s="244"/>
      <c r="H110" s="238"/>
      <c r="I110" s="60"/>
      <c r="J110" s="55" t="str">
        <f>IF(I110="","",VLOOKUP(I110,#REF!,21,FALSE))</f>
        <v/>
      </c>
      <c r="K110" s="56" t="str">
        <f t="shared" si="0"/>
        <v/>
      </c>
      <c r="L110" s="236"/>
      <c r="M110" s="237"/>
      <c r="N110" s="237"/>
      <c r="O110" s="238"/>
      <c r="P110" s="57" t="str">
        <f>IF(I110="","",VLOOKUP(I110,#REF!,25,FALSE))</f>
        <v/>
      </c>
      <c r="Q110" s="58" t="str">
        <f>IF(I110="","",VLOOKUP(I110,#REF!,20,FALSE))</f>
        <v/>
      </c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ht="18" hidden="1" customHeight="1">
      <c r="A111" s="53">
        <v>94</v>
      </c>
      <c r="B111" s="245" t="str">
        <f>IF(I111="","",VLOOKUP(I111,#REF!,19,FALSE))</f>
        <v/>
      </c>
      <c r="C111" s="238"/>
      <c r="D111" s="54" t="str">
        <f>IF(I111="","",VLOOKUP(I111,#REF!,13,FALSE))</f>
        <v/>
      </c>
      <c r="E111" s="53" t="str">
        <f>IF(I111="","",VLOOKUP(I111,#REF!,29,FALSE))</f>
        <v/>
      </c>
      <c r="F111" s="178"/>
      <c r="G111" s="244"/>
      <c r="H111" s="238"/>
      <c r="I111" s="60"/>
      <c r="J111" s="55" t="str">
        <f>IF(I111="","",VLOOKUP(I111,#REF!,21,FALSE))</f>
        <v/>
      </c>
      <c r="K111" s="56" t="str">
        <f t="shared" si="0"/>
        <v/>
      </c>
      <c r="L111" s="236"/>
      <c r="M111" s="237"/>
      <c r="N111" s="237"/>
      <c r="O111" s="238"/>
      <c r="P111" s="57" t="str">
        <f>IF(I111="","",VLOOKUP(I111,#REF!,25,FALSE))</f>
        <v/>
      </c>
      <c r="Q111" s="58" t="str">
        <f>IF(I111="","",VLOOKUP(I111,#REF!,20,FALSE))</f>
        <v/>
      </c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ht="18" hidden="1" customHeight="1">
      <c r="A112" s="53">
        <v>95</v>
      </c>
      <c r="B112" s="245" t="str">
        <f>IF(I112="","",VLOOKUP(I112,#REF!,19,FALSE))</f>
        <v/>
      </c>
      <c r="C112" s="238"/>
      <c r="D112" s="54" t="str">
        <f>IF(I112="","",VLOOKUP(I112,#REF!,13,FALSE))</f>
        <v/>
      </c>
      <c r="E112" s="53" t="str">
        <f>IF(I112="","",VLOOKUP(I112,#REF!,29,FALSE))</f>
        <v/>
      </c>
      <c r="F112" s="178"/>
      <c r="G112" s="244"/>
      <c r="H112" s="238"/>
      <c r="I112" s="60"/>
      <c r="J112" s="55" t="str">
        <f>IF(I112="","",VLOOKUP(I112,#REF!,21,FALSE))</f>
        <v/>
      </c>
      <c r="K112" s="56" t="str">
        <f t="shared" si="0"/>
        <v/>
      </c>
      <c r="L112" s="236"/>
      <c r="M112" s="237"/>
      <c r="N112" s="237"/>
      <c r="O112" s="238"/>
      <c r="P112" s="57" t="str">
        <f>IF(I112="","",VLOOKUP(I112,#REF!,25,FALSE))</f>
        <v/>
      </c>
      <c r="Q112" s="58" t="str">
        <f>IF(I112="","",VLOOKUP(I112,#REF!,20,FALSE))</f>
        <v/>
      </c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18" hidden="1" customHeight="1">
      <c r="A113" s="53">
        <v>96</v>
      </c>
      <c r="B113" s="245" t="str">
        <f>IF(I113="","",VLOOKUP(I113,#REF!,19,FALSE))</f>
        <v/>
      </c>
      <c r="C113" s="238"/>
      <c r="D113" s="54" t="str">
        <f>IF(I113="","",VLOOKUP(I113,#REF!,13,FALSE))</f>
        <v/>
      </c>
      <c r="E113" s="53" t="str">
        <f>IF(I113="","",VLOOKUP(I113,#REF!,29,FALSE))</f>
        <v/>
      </c>
      <c r="F113" s="178"/>
      <c r="G113" s="244"/>
      <c r="H113" s="238"/>
      <c r="I113" s="60"/>
      <c r="J113" s="55" t="str">
        <f>IF(I113="","",VLOOKUP(I113,#REF!,21,FALSE))</f>
        <v/>
      </c>
      <c r="K113" s="56" t="str">
        <f t="shared" si="0"/>
        <v/>
      </c>
      <c r="L113" s="236"/>
      <c r="M113" s="237"/>
      <c r="N113" s="237"/>
      <c r="O113" s="238"/>
      <c r="P113" s="57" t="str">
        <f>IF(I113="","",VLOOKUP(I113,#REF!,25,FALSE))</f>
        <v/>
      </c>
      <c r="Q113" s="58" t="str">
        <f>IF(I113="","",VLOOKUP(I113,#REF!,20,FALSE))</f>
        <v/>
      </c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ht="18" hidden="1" customHeight="1">
      <c r="A114" s="53">
        <v>97</v>
      </c>
      <c r="B114" s="245" t="str">
        <f>IF(I114="","",VLOOKUP(I114,#REF!,19,FALSE))</f>
        <v/>
      </c>
      <c r="C114" s="238"/>
      <c r="D114" s="54" t="str">
        <f>IF(I114="","",VLOOKUP(I114,#REF!,13,FALSE))</f>
        <v/>
      </c>
      <c r="E114" s="53" t="str">
        <f>IF(I114="","",VLOOKUP(I114,#REF!,29,FALSE))</f>
        <v/>
      </c>
      <c r="F114" s="178"/>
      <c r="G114" s="244"/>
      <c r="H114" s="238"/>
      <c r="I114" s="60"/>
      <c r="J114" s="55" t="str">
        <f>IF(I114="","",VLOOKUP(I114,#REF!,21,FALSE))</f>
        <v/>
      </c>
      <c r="K114" s="56" t="str">
        <f t="shared" si="0"/>
        <v/>
      </c>
      <c r="L114" s="236"/>
      <c r="M114" s="237"/>
      <c r="N114" s="237"/>
      <c r="O114" s="238"/>
      <c r="P114" s="57" t="str">
        <f>IF(I114="","",VLOOKUP(I114,#REF!,25,FALSE))</f>
        <v/>
      </c>
      <c r="Q114" s="58" t="str">
        <f>IF(I114="","",VLOOKUP(I114,#REF!,20,FALSE))</f>
        <v/>
      </c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ht="18" hidden="1" customHeight="1">
      <c r="A115" s="53">
        <v>98</v>
      </c>
      <c r="B115" s="245" t="str">
        <f>IF(I115="","",VLOOKUP(I115,#REF!,19,FALSE))</f>
        <v/>
      </c>
      <c r="C115" s="238"/>
      <c r="D115" s="54" t="str">
        <f>IF(I115="","",VLOOKUP(I115,#REF!,13,FALSE))</f>
        <v/>
      </c>
      <c r="E115" s="53" t="str">
        <f>IF(I115="","",VLOOKUP(I115,#REF!,29,FALSE))</f>
        <v/>
      </c>
      <c r="F115" s="178"/>
      <c r="G115" s="244"/>
      <c r="H115" s="238"/>
      <c r="I115" s="60"/>
      <c r="J115" s="55" t="str">
        <f>IF(I115="","",VLOOKUP(I115,#REF!,21,FALSE))</f>
        <v/>
      </c>
      <c r="K115" s="56" t="str">
        <f t="shared" si="0"/>
        <v/>
      </c>
      <c r="L115" s="236"/>
      <c r="M115" s="237"/>
      <c r="N115" s="237"/>
      <c r="O115" s="238"/>
      <c r="P115" s="57" t="str">
        <f>IF(I115="","",VLOOKUP(I115,#REF!,25,FALSE))</f>
        <v/>
      </c>
      <c r="Q115" s="58" t="str">
        <f>IF(I115="","",VLOOKUP(I115,#REF!,20,FALSE))</f>
        <v/>
      </c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ht="18" hidden="1" customHeight="1">
      <c r="A116" s="53">
        <v>99</v>
      </c>
      <c r="B116" s="245" t="str">
        <f>IF(I116="","",VLOOKUP(I116,#REF!,19,FALSE))</f>
        <v/>
      </c>
      <c r="C116" s="238"/>
      <c r="D116" s="54" t="str">
        <f>IF(I116="","",VLOOKUP(I116,#REF!,13,FALSE))</f>
        <v/>
      </c>
      <c r="E116" s="53" t="str">
        <f>IF(I116="","",VLOOKUP(I116,#REF!,29,FALSE))</f>
        <v/>
      </c>
      <c r="F116" s="178"/>
      <c r="G116" s="244"/>
      <c r="H116" s="238"/>
      <c r="I116" s="60"/>
      <c r="J116" s="55" t="str">
        <f>IF(I116="","",VLOOKUP(I116,#REF!,21,FALSE))</f>
        <v/>
      </c>
      <c r="K116" s="56" t="str">
        <f t="shared" si="0"/>
        <v/>
      </c>
      <c r="L116" s="236"/>
      <c r="M116" s="237"/>
      <c r="N116" s="237"/>
      <c r="O116" s="238"/>
      <c r="P116" s="57" t="str">
        <f>IF(I116="","",VLOOKUP(I116,#REF!,25,FALSE))</f>
        <v/>
      </c>
      <c r="Q116" s="58" t="str">
        <f>IF(I116="","",VLOOKUP(I116,#REF!,20,FALSE))</f>
        <v/>
      </c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ht="18" hidden="1" customHeight="1">
      <c r="A117" s="53">
        <v>100</v>
      </c>
      <c r="B117" s="245" t="str">
        <f>IF(I117="","",VLOOKUP(I117,#REF!,19,FALSE))</f>
        <v/>
      </c>
      <c r="C117" s="238"/>
      <c r="D117" s="54" t="str">
        <f>IF(I117="","",VLOOKUP(I117,#REF!,13,FALSE))</f>
        <v/>
      </c>
      <c r="E117" s="53" t="str">
        <f>IF(I117="","",VLOOKUP(I117,#REF!,29,FALSE))</f>
        <v/>
      </c>
      <c r="F117" s="178"/>
      <c r="G117" s="244"/>
      <c r="H117" s="238"/>
      <c r="I117" s="60"/>
      <c r="J117" s="55" t="str">
        <f>IF(I117="","",VLOOKUP(I117,#REF!,21,FALSE))</f>
        <v/>
      </c>
      <c r="K117" s="56" t="str">
        <f t="shared" si="0"/>
        <v/>
      </c>
      <c r="L117" s="236"/>
      <c r="M117" s="237"/>
      <c r="N117" s="237"/>
      <c r="O117" s="238"/>
      <c r="P117" s="57" t="str">
        <f>IF(I117="","",VLOOKUP(I117,#REF!,25,FALSE))</f>
        <v/>
      </c>
      <c r="Q117" s="58" t="str">
        <f>IF(I117="","",VLOOKUP(I117,#REF!,20,FALSE))</f>
        <v/>
      </c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ht="18" hidden="1" customHeight="1">
      <c r="A118" s="53">
        <v>101</v>
      </c>
      <c r="B118" s="245" t="str">
        <f>IF(I118="","",VLOOKUP(I118,#REF!,19,FALSE))</f>
        <v/>
      </c>
      <c r="C118" s="238"/>
      <c r="D118" s="54" t="str">
        <f>IF(I118="","",VLOOKUP(I118,#REF!,13,FALSE))</f>
        <v/>
      </c>
      <c r="E118" s="53" t="str">
        <f>IF(I118="","",VLOOKUP(I118,#REF!,29,FALSE))</f>
        <v/>
      </c>
      <c r="F118" s="178"/>
      <c r="G118" s="244"/>
      <c r="H118" s="238"/>
      <c r="I118" s="60"/>
      <c r="J118" s="55" t="str">
        <f>IF(I118="","",VLOOKUP(I118,#REF!,21,FALSE))</f>
        <v/>
      </c>
      <c r="K118" s="56" t="str">
        <f t="shared" si="0"/>
        <v/>
      </c>
      <c r="L118" s="236"/>
      <c r="M118" s="237"/>
      <c r="N118" s="237"/>
      <c r="O118" s="238"/>
      <c r="P118" s="57" t="str">
        <f>IF(I118="","",VLOOKUP(I118,#REF!,25,FALSE))</f>
        <v/>
      </c>
      <c r="Q118" s="58" t="str">
        <f>IF(I118="","",VLOOKUP(I118,#REF!,20,FALSE))</f>
        <v/>
      </c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18" hidden="1" customHeight="1">
      <c r="A119" s="53">
        <v>102</v>
      </c>
      <c r="B119" s="245" t="str">
        <f>IF(I119="","",VLOOKUP(I119,#REF!,19,FALSE))</f>
        <v/>
      </c>
      <c r="C119" s="238"/>
      <c r="D119" s="54" t="str">
        <f>IF(I119="","",VLOOKUP(I119,#REF!,13,FALSE))</f>
        <v/>
      </c>
      <c r="E119" s="53" t="str">
        <f>IF(I119="","",VLOOKUP(I119,#REF!,29,FALSE))</f>
        <v/>
      </c>
      <c r="F119" s="178"/>
      <c r="G119" s="244"/>
      <c r="H119" s="238"/>
      <c r="I119" s="60"/>
      <c r="J119" s="55" t="str">
        <f>IF(I119="","",VLOOKUP(I119,#REF!,21,FALSE))</f>
        <v/>
      </c>
      <c r="K119" s="56" t="str">
        <f t="shared" si="0"/>
        <v/>
      </c>
      <c r="L119" s="236"/>
      <c r="M119" s="237"/>
      <c r="N119" s="237"/>
      <c r="O119" s="238"/>
      <c r="P119" s="57" t="str">
        <f>IF(I119="","",VLOOKUP(I119,#REF!,25,FALSE))</f>
        <v/>
      </c>
      <c r="Q119" s="58" t="str">
        <f>IF(I119="","",VLOOKUP(I119,#REF!,20,FALSE))</f>
        <v/>
      </c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" hidden="1" customHeight="1">
      <c r="A120" s="53">
        <v>103</v>
      </c>
      <c r="B120" s="245" t="str">
        <f>IF(I120="","",VLOOKUP(I120,#REF!,19,FALSE))</f>
        <v/>
      </c>
      <c r="C120" s="238"/>
      <c r="D120" s="54" t="str">
        <f>IF(I120="","",VLOOKUP(I120,#REF!,13,FALSE))</f>
        <v/>
      </c>
      <c r="E120" s="53" t="str">
        <f>IF(I120="","",VLOOKUP(I120,#REF!,29,FALSE))</f>
        <v/>
      </c>
      <c r="F120" s="178"/>
      <c r="G120" s="244"/>
      <c r="H120" s="238"/>
      <c r="I120" s="60"/>
      <c r="J120" s="55" t="str">
        <f>IF(I120="","",VLOOKUP(I120,#REF!,21,FALSE))</f>
        <v/>
      </c>
      <c r="K120" s="56" t="str">
        <f t="shared" si="0"/>
        <v/>
      </c>
      <c r="L120" s="236"/>
      <c r="M120" s="237"/>
      <c r="N120" s="237"/>
      <c r="O120" s="238"/>
      <c r="P120" s="57" t="str">
        <f>IF(I120="","",VLOOKUP(I120,#REF!,25,FALSE))</f>
        <v/>
      </c>
      <c r="Q120" s="58" t="str">
        <f>IF(I120="","",VLOOKUP(I120,#REF!,20,FALSE))</f>
        <v/>
      </c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ht="18" hidden="1" customHeight="1">
      <c r="A121" s="53">
        <v>104</v>
      </c>
      <c r="B121" s="245" t="str">
        <f>IF(I121="","",VLOOKUP(I121,#REF!,19,FALSE))</f>
        <v/>
      </c>
      <c r="C121" s="238"/>
      <c r="D121" s="54" t="str">
        <f>IF(I121="","",VLOOKUP(I121,#REF!,13,FALSE))</f>
        <v/>
      </c>
      <c r="E121" s="53" t="str">
        <f>IF(I121="","",VLOOKUP(I121,#REF!,29,FALSE))</f>
        <v/>
      </c>
      <c r="F121" s="178"/>
      <c r="G121" s="244"/>
      <c r="H121" s="238"/>
      <c r="I121" s="60"/>
      <c r="J121" s="55" t="str">
        <f>IF(I121="","",VLOOKUP(I121,#REF!,21,FALSE))</f>
        <v/>
      </c>
      <c r="K121" s="56" t="str">
        <f t="shared" si="0"/>
        <v/>
      </c>
      <c r="L121" s="236"/>
      <c r="M121" s="237"/>
      <c r="N121" s="237"/>
      <c r="O121" s="238"/>
      <c r="P121" s="57" t="str">
        <f>IF(I121="","",VLOOKUP(I121,#REF!,25,FALSE))</f>
        <v/>
      </c>
      <c r="Q121" s="58" t="str">
        <f>IF(I121="","",VLOOKUP(I121,#REF!,20,FALSE))</f>
        <v/>
      </c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ht="18" hidden="1" customHeight="1">
      <c r="A122" s="53">
        <v>105</v>
      </c>
      <c r="B122" s="245" t="str">
        <f>IF(I122="","",VLOOKUP(I122,#REF!,19,FALSE))</f>
        <v/>
      </c>
      <c r="C122" s="238"/>
      <c r="D122" s="54" t="str">
        <f>IF(I122="","",VLOOKUP(I122,#REF!,13,FALSE))</f>
        <v/>
      </c>
      <c r="E122" s="53" t="str">
        <f>IF(I122="","",VLOOKUP(I122,#REF!,29,FALSE))</f>
        <v/>
      </c>
      <c r="F122" s="178"/>
      <c r="G122" s="244"/>
      <c r="H122" s="238"/>
      <c r="I122" s="60"/>
      <c r="J122" s="55" t="str">
        <f>IF(I122="","",VLOOKUP(I122,#REF!,21,FALSE))</f>
        <v/>
      </c>
      <c r="K122" s="56" t="str">
        <f t="shared" si="0"/>
        <v/>
      </c>
      <c r="L122" s="236"/>
      <c r="M122" s="237"/>
      <c r="N122" s="237"/>
      <c r="O122" s="238"/>
      <c r="P122" s="57" t="str">
        <f>IF(I122="","",VLOOKUP(I122,#REF!,25,FALSE))</f>
        <v/>
      </c>
      <c r="Q122" s="58" t="str">
        <f>IF(I122="","",VLOOKUP(I122,#REF!,20,FALSE))</f>
        <v/>
      </c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" hidden="1" customHeight="1">
      <c r="A123" s="53">
        <v>106</v>
      </c>
      <c r="B123" s="245" t="str">
        <f>IF(I123="","",VLOOKUP(I123,#REF!,19,FALSE))</f>
        <v/>
      </c>
      <c r="C123" s="238"/>
      <c r="D123" s="54" t="str">
        <f>IF(I123="","",VLOOKUP(I123,#REF!,13,FALSE))</f>
        <v/>
      </c>
      <c r="E123" s="53" t="str">
        <f>IF(I123="","",VLOOKUP(I123,#REF!,29,FALSE))</f>
        <v/>
      </c>
      <c r="F123" s="178"/>
      <c r="G123" s="244"/>
      <c r="H123" s="238"/>
      <c r="I123" s="60"/>
      <c r="J123" s="55" t="str">
        <f>IF(I123="","",VLOOKUP(I123,#REF!,21,FALSE))</f>
        <v/>
      </c>
      <c r="K123" s="56" t="str">
        <f t="shared" si="0"/>
        <v/>
      </c>
      <c r="L123" s="236"/>
      <c r="M123" s="237"/>
      <c r="N123" s="237"/>
      <c r="O123" s="238"/>
      <c r="P123" s="57" t="str">
        <f>IF(I123="","",VLOOKUP(I123,#REF!,25,FALSE))</f>
        <v/>
      </c>
      <c r="Q123" s="58" t="str">
        <f>IF(I123="","",VLOOKUP(I123,#REF!,20,FALSE))</f>
        <v/>
      </c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ht="18" hidden="1" customHeight="1">
      <c r="A124" s="53">
        <v>107</v>
      </c>
      <c r="B124" s="245" t="str">
        <f>IF(I124="","",VLOOKUP(I124,#REF!,19,FALSE))</f>
        <v/>
      </c>
      <c r="C124" s="238"/>
      <c r="D124" s="54" t="str">
        <f>IF(I124="","",VLOOKUP(I124,#REF!,13,FALSE))</f>
        <v/>
      </c>
      <c r="E124" s="53" t="str">
        <f>IF(I124="","",VLOOKUP(I124,#REF!,29,FALSE))</f>
        <v/>
      </c>
      <c r="F124" s="178"/>
      <c r="G124" s="244"/>
      <c r="H124" s="238"/>
      <c r="I124" s="60"/>
      <c r="J124" s="55" t="str">
        <f>IF(I124="","",VLOOKUP(I124,#REF!,21,FALSE))</f>
        <v/>
      </c>
      <c r="K124" s="56" t="str">
        <f t="shared" si="0"/>
        <v/>
      </c>
      <c r="L124" s="236"/>
      <c r="M124" s="237"/>
      <c r="N124" s="237"/>
      <c r="O124" s="238"/>
      <c r="P124" s="57" t="str">
        <f>IF(I124="","",VLOOKUP(I124,#REF!,25,FALSE))</f>
        <v/>
      </c>
      <c r="Q124" s="58" t="str">
        <f>IF(I124="","",VLOOKUP(I124,#REF!,20,FALSE))</f>
        <v/>
      </c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ht="18" hidden="1" customHeight="1">
      <c r="A125" s="53">
        <v>108</v>
      </c>
      <c r="B125" s="245" t="str">
        <f>IF(I125="","",VLOOKUP(I125,#REF!,19,FALSE))</f>
        <v/>
      </c>
      <c r="C125" s="238"/>
      <c r="D125" s="54" t="str">
        <f>IF(I125="","",VLOOKUP(I125,#REF!,13,FALSE))</f>
        <v/>
      </c>
      <c r="E125" s="53" t="str">
        <f>IF(I125="","",VLOOKUP(I125,#REF!,29,FALSE))</f>
        <v/>
      </c>
      <c r="F125" s="178"/>
      <c r="G125" s="244"/>
      <c r="H125" s="238"/>
      <c r="I125" s="60"/>
      <c r="J125" s="55" t="str">
        <f>IF(I125="","",VLOOKUP(I125,#REF!,21,FALSE))</f>
        <v/>
      </c>
      <c r="K125" s="56" t="str">
        <f t="shared" si="0"/>
        <v/>
      </c>
      <c r="L125" s="236"/>
      <c r="M125" s="237"/>
      <c r="N125" s="237"/>
      <c r="O125" s="238"/>
      <c r="P125" s="57" t="str">
        <f>IF(I125="","",VLOOKUP(I125,#REF!,25,FALSE))</f>
        <v/>
      </c>
      <c r="Q125" s="58" t="str">
        <f>IF(I125="","",VLOOKUP(I125,#REF!,20,FALSE))</f>
        <v/>
      </c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8" hidden="1" customHeight="1">
      <c r="A126" s="53">
        <v>109</v>
      </c>
      <c r="B126" s="245" t="str">
        <f>IF(I126="","",VLOOKUP(I126,#REF!,19,FALSE))</f>
        <v/>
      </c>
      <c r="C126" s="238"/>
      <c r="D126" s="54" t="str">
        <f>IF(I126="","",VLOOKUP(I126,#REF!,13,FALSE))</f>
        <v/>
      </c>
      <c r="E126" s="53" t="str">
        <f>IF(I126="","",VLOOKUP(I126,#REF!,29,FALSE))</f>
        <v/>
      </c>
      <c r="F126" s="178"/>
      <c r="G126" s="244"/>
      <c r="H126" s="238"/>
      <c r="I126" s="60"/>
      <c r="J126" s="55" t="str">
        <f>IF(I126="","",VLOOKUP(I126,#REF!,21,FALSE))</f>
        <v/>
      </c>
      <c r="K126" s="56" t="str">
        <f t="shared" si="0"/>
        <v/>
      </c>
      <c r="L126" s="236"/>
      <c r="M126" s="237"/>
      <c r="N126" s="237"/>
      <c r="O126" s="238"/>
      <c r="P126" s="57" t="str">
        <f>IF(I126="","",VLOOKUP(I126,#REF!,25,FALSE))</f>
        <v/>
      </c>
      <c r="Q126" s="58" t="str">
        <f>IF(I126="","",VLOOKUP(I126,#REF!,20,FALSE))</f>
        <v/>
      </c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ht="18" hidden="1" customHeight="1">
      <c r="A127" s="53">
        <v>110</v>
      </c>
      <c r="B127" s="245" t="str">
        <f>IF(I127="","",VLOOKUP(I127,#REF!,19,FALSE))</f>
        <v/>
      </c>
      <c r="C127" s="238"/>
      <c r="D127" s="54" t="str">
        <f>IF(I127="","",VLOOKUP(I127,#REF!,13,FALSE))</f>
        <v/>
      </c>
      <c r="E127" s="53" t="str">
        <f>IF(I127="","",VLOOKUP(I127,#REF!,29,FALSE))</f>
        <v/>
      </c>
      <c r="F127" s="178"/>
      <c r="G127" s="244"/>
      <c r="H127" s="238"/>
      <c r="I127" s="60"/>
      <c r="J127" s="55" t="str">
        <f>IF(I127="","",VLOOKUP(I127,#REF!,21,FALSE))</f>
        <v/>
      </c>
      <c r="K127" s="56" t="str">
        <f t="shared" si="0"/>
        <v/>
      </c>
      <c r="L127" s="236"/>
      <c r="M127" s="237"/>
      <c r="N127" s="237"/>
      <c r="O127" s="238"/>
      <c r="P127" s="57" t="str">
        <f>IF(I127="","",VLOOKUP(I127,#REF!,25,FALSE))</f>
        <v/>
      </c>
      <c r="Q127" s="58" t="str">
        <f>IF(I127="","",VLOOKUP(I127,#REF!,20,FALSE))</f>
        <v/>
      </c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18" hidden="1" customHeight="1">
      <c r="A128" s="53">
        <v>111</v>
      </c>
      <c r="B128" s="245" t="str">
        <f>IF(I128="","",VLOOKUP(I128,#REF!,19,FALSE))</f>
        <v/>
      </c>
      <c r="C128" s="238"/>
      <c r="D128" s="54" t="str">
        <f>IF(I128="","",VLOOKUP(I128,#REF!,13,FALSE))</f>
        <v/>
      </c>
      <c r="E128" s="53" t="str">
        <f>IF(I128="","",VLOOKUP(I128,#REF!,29,FALSE))</f>
        <v/>
      </c>
      <c r="F128" s="178"/>
      <c r="G128" s="244"/>
      <c r="H128" s="238"/>
      <c r="I128" s="60"/>
      <c r="J128" s="55" t="str">
        <f>IF(I128="","",VLOOKUP(I128,#REF!,21,FALSE))</f>
        <v/>
      </c>
      <c r="K128" s="56" t="str">
        <f t="shared" si="0"/>
        <v/>
      </c>
      <c r="L128" s="236"/>
      <c r="M128" s="237"/>
      <c r="N128" s="237"/>
      <c r="O128" s="238"/>
      <c r="P128" s="57" t="str">
        <f>IF(I128="","",VLOOKUP(I128,#REF!,25,FALSE))</f>
        <v/>
      </c>
      <c r="Q128" s="58" t="str">
        <f>IF(I128="","",VLOOKUP(I128,#REF!,20,FALSE))</f>
        <v/>
      </c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ht="18" hidden="1" customHeight="1">
      <c r="A129" s="53">
        <v>112</v>
      </c>
      <c r="B129" s="245" t="str">
        <f>IF(I129="","",VLOOKUP(I129,#REF!,19,FALSE))</f>
        <v/>
      </c>
      <c r="C129" s="238"/>
      <c r="D129" s="54" t="str">
        <f>IF(I129="","",VLOOKUP(I129,#REF!,13,FALSE))</f>
        <v/>
      </c>
      <c r="E129" s="53" t="str">
        <f>IF(I129="","",VLOOKUP(I129,#REF!,29,FALSE))</f>
        <v/>
      </c>
      <c r="F129" s="178"/>
      <c r="G129" s="244"/>
      <c r="H129" s="238"/>
      <c r="I129" s="60"/>
      <c r="J129" s="55" t="str">
        <f>IF(I129="","",VLOOKUP(I129,#REF!,21,FALSE))</f>
        <v/>
      </c>
      <c r="K129" s="56" t="str">
        <f t="shared" si="0"/>
        <v/>
      </c>
      <c r="L129" s="236"/>
      <c r="M129" s="237"/>
      <c r="N129" s="237"/>
      <c r="O129" s="238"/>
      <c r="P129" s="57" t="str">
        <f>IF(I129="","",VLOOKUP(I129,#REF!,25,FALSE))</f>
        <v/>
      </c>
      <c r="Q129" s="58" t="str">
        <f>IF(I129="","",VLOOKUP(I129,#REF!,20,FALSE))</f>
        <v/>
      </c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ht="18" hidden="1" customHeight="1">
      <c r="A130" s="53">
        <v>113</v>
      </c>
      <c r="B130" s="245" t="str">
        <f>IF(I130="","",VLOOKUP(I130,#REF!,19,FALSE))</f>
        <v/>
      </c>
      <c r="C130" s="238"/>
      <c r="D130" s="54" t="str">
        <f>IF(I130="","",VLOOKUP(I130,#REF!,13,FALSE))</f>
        <v/>
      </c>
      <c r="E130" s="53" t="str">
        <f>IF(I130="","",VLOOKUP(I130,#REF!,29,FALSE))</f>
        <v/>
      </c>
      <c r="F130" s="178"/>
      <c r="G130" s="244"/>
      <c r="H130" s="238"/>
      <c r="I130" s="60"/>
      <c r="J130" s="55" t="str">
        <f>IF(I130="","",VLOOKUP(I130,#REF!,21,FALSE))</f>
        <v/>
      </c>
      <c r="K130" s="56" t="str">
        <f t="shared" si="0"/>
        <v/>
      </c>
      <c r="L130" s="236"/>
      <c r="M130" s="237"/>
      <c r="N130" s="237"/>
      <c r="O130" s="238"/>
      <c r="P130" s="57" t="str">
        <f>IF(I130="","",VLOOKUP(I130,#REF!,25,FALSE))</f>
        <v/>
      </c>
      <c r="Q130" s="58" t="str">
        <f>IF(I130="","",VLOOKUP(I130,#REF!,20,FALSE))</f>
        <v/>
      </c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ht="18" hidden="1" customHeight="1">
      <c r="A131" s="53">
        <v>114</v>
      </c>
      <c r="B131" s="245" t="str">
        <f>IF(I131="","",VLOOKUP(I131,#REF!,19,FALSE))</f>
        <v/>
      </c>
      <c r="C131" s="238"/>
      <c r="D131" s="54" t="str">
        <f>IF(I131="","",VLOOKUP(I131,#REF!,13,FALSE))</f>
        <v/>
      </c>
      <c r="E131" s="53" t="str">
        <f>IF(I131="","",VLOOKUP(I131,#REF!,29,FALSE))</f>
        <v/>
      </c>
      <c r="F131" s="178"/>
      <c r="G131" s="244"/>
      <c r="H131" s="238"/>
      <c r="I131" s="60"/>
      <c r="J131" s="55" t="str">
        <f>IF(I131="","",VLOOKUP(I131,#REF!,21,FALSE))</f>
        <v/>
      </c>
      <c r="K131" s="56" t="str">
        <f t="shared" si="0"/>
        <v/>
      </c>
      <c r="L131" s="236"/>
      <c r="M131" s="237"/>
      <c r="N131" s="237"/>
      <c r="O131" s="238"/>
      <c r="P131" s="57" t="str">
        <f>IF(I131="","",VLOOKUP(I131,#REF!,25,FALSE))</f>
        <v/>
      </c>
      <c r="Q131" s="58" t="str">
        <f>IF(I131="","",VLOOKUP(I131,#REF!,20,FALSE))</f>
        <v/>
      </c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ht="18" hidden="1" customHeight="1">
      <c r="A132" s="53">
        <v>115</v>
      </c>
      <c r="B132" s="245" t="str">
        <f>IF(I132="","",VLOOKUP(I132,#REF!,19,FALSE))</f>
        <v/>
      </c>
      <c r="C132" s="238"/>
      <c r="D132" s="54" t="str">
        <f>IF(I132="","",VLOOKUP(I132,#REF!,13,FALSE))</f>
        <v/>
      </c>
      <c r="E132" s="53" t="str">
        <f>IF(I132="","",VLOOKUP(I132,#REF!,29,FALSE))</f>
        <v/>
      </c>
      <c r="F132" s="178"/>
      <c r="G132" s="244"/>
      <c r="H132" s="238"/>
      <c r="I132" s="60"/>
      <c r="J132" s="55" t="str">
        <f>IF(I132="","",VLOOKUP(I132,#REF!,21,FALSE))</f>
        <v/>
      </c>
      <c r="K132" s="56" t="str">
        <f t="shared" si="0"/>
        <v/>
      </c>
      <c r="L132" s="236"/>
      <c r="M132" s="237"/>
      <c r="N132" s="237"/>
      <c r="O132" s="238"/>
      <c r="P132" s="57" t="str">
        <f>IF(I132="","",VLOOKUP(I132,#REF!,25,FALSE))</f>
        <v/>
      </c>
      <c r="Q132" s="58" t="str">
        <f>IF(I132="","",VLOOKUP(I132,#REF!,20,FALSE))</f>
        <v/>
      </c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" hidden="1" customHeight="1">
      <c r="A133" s="53">
        <v>116</v>
      </c>
      <c r="B133" s="245" t="str">
        <f>IF(I133="","",VLOOKUP(I133,#REF!,19,FALSE))</f>
        <v/>
      </c>
      <c r="C133" s="238"/>
      <c r="D133" s="54" t="str">
        <f>IF(I133="","",VLOOKUP(I133,#REF!,13,FALSE))</f>
        <v/>
      </c>
      <c r="E133" s="53" t="str">
        <f>IF(I133="","",VLOOKUP(I133,#REF!,29,FALSE))</f>
        <v/>
      </c>
      <c r="F133" s="178"/>
      <c r="G133" s="244"/>
      <c r="H133" s="238"/>
      <c r="I133" s="60"/>
      <c r="J133" s="55" t="str">
        <f>IF(I133="","",VLOOKUP(I133,#REF!,21,FALSE))</f>
        <v/>
      </c>
      <c r="K133" s="56" t="str">
        <f t="shared" si="0"/>
        <v/>
      </c>
      <c r="L133" s="236"/>
      <c r="M133" s="237"/>
      <c r="N133" s="237"/>
      <c r="O133" s="238"/>
      <c r="P133" s="57" t="str">
        <f>IF(I133="","",VLOOKUP(I133,#REF!,25,FALSE))</f>
        <v/>
      </c>
      <c r="Q133" s="58" t="str">
        <f>IF(I133="","",VLOOKUP(I133,#REF!,20,FALSE))</f>
        <v/>
      </c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18" hidden="1" customHeight="1">
      <c r="A134" s="53">
        <v>117</v>
      </c>
      <c r="B134" s="245" t="str">
        <f>IF(I134="","",VLOOKUP(I134,#REF!,19,FALSE))</f>
        <v/>
      </c>
      <c r="C134" s="238"/>
      <c r="D134" s="54" t="str">
        <f>IF(I134="","",VLOOKUP(I134,#REF!,13,FALSE))</f>
        <v/>
      </c>
      <c r="E134" s="53" t="str">
        <f>IF(I134="","",VLOOKUP(I134,#REF!,29,FALSE))</f>
        <v/>
      </c>
      <c r="F134" s="178"/>
      <c r="G134" s="244"/>
      <c r="H134" s="238"/>
      <c r="I134" s="60"/>
      <c r="J134" s="55" t="str">
        <f>IF(I134="","",VLOOKUP(I134,#REF!,21,FALSE))</f>
        <v/>
      </c>
      <c r="K134" s="56" t="str">
        <f t="shared" si="0"/>
        <v/>
      </c>
      <c r="L134" s="236"/>
      <c r="M134" s="237"/>
      <c r="N134" s="237"/>
      <c r="O134" s="238"/>
      <c r="P134" s="57" t="str">
        <f>IF(I134="","",VLOOKUP(I134,#REF!,25,FALSE))</f>
        <v/>
      </c>
      <c r="Q134" s="58" t="str">
        <f>IF(I134="","",VLOOKUP(I134,#REF!,20,FALSE))</f>
        <v/>
      </c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ht="18" hidden="1" customHeight="1">
      <c r="A135" s="53">
        <v>118</v>
      </c>
      <c r="B135" s="245" t="str">
        <f>IF(I135="","",VLOOKUP(I135,#REF!,19,FALSE))</f>
        <v/>
      </c>
      <c r="C135" s="238"/>
      <c r="D135" s="54" t="str">
        <f>IF(I135="","",VLOOKUP(I135,#REF!,13,FALSE))</f>
        <v/>
      </c>
      <c r="E135" s="53" t="str">
        <f>IF(I135="","",VLOOKUP(I135,#REF!,29,FALSE))</f>
        <v/>
      </c>
      <c r="F135" s="178"/>
      <c r="G135" s="244"/>
      <c r="H135" s="238"/>
      <c r="I135" s="60"/>
      <c r="J135" s="55" t="str">
        <f>IF(I135="","",VLOOKUP(I135,#REF!,21,FALSE))</f>
        <v/>
      </c>
      <c r="K135" s="56" t="str">
        <f t="shared" si="0"/>
        <v/>
      </c>
      <c r="L135" s="236"/>
      <c r="M135" s="237"/>
      <c r="N135" s="237"/>
      <c r="O135" s="238"/>
      <c r="P135" s="57" t="str">
        <f>IF(I135="","",VLOOKUP(I135,#REF!,25,FALSE))</f>
        <v/>
      </c>
      <c r="Q135" s="58" t="str">
        <f>IF(I135="","",VLOOKUP(I135,#REF!,20,FALSE))</f>
        <v/>
      </c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8" hidden="1" customHeight="1">
      <c r="A136" s="53">
        <v>119</v>
      </c>
      <c r="B136" s="245" t="str">
        <f>IF(I136="","",VLOOKUP(I136,#REF!,19,FALSE))</f>
        <v/>
      </c>
      <c r="C136" s="238"/>
      <c r="D136" s="54" t="str">
        <f>IF(I136="","",VLOOKUP(I136,#REF!,13,FALSE))</f>
        <v/>
      </c>
      <c r="E136" s="53" t="str">
        <f>IF(I136="","",VLOOKUP(I136,#REF!,29,FALSE))</f>
        <v/>
      </c>
      <c r="F136" s="178"/>
      <c r="G136" s="244"/>
      <c r="H136" s="238"/>
      <c r="I136" s="60"/>
      <c r="J136" s="55" t="str">
        <f>IF(I136="","",VLOOKUP(I136,#REF!,21,FALSE))</f>
        <v/>
      </c>
      <c r="K136" s="56" t="str">
        <f t="shared" si="0"/>
        <v/>
      </c>
      <c r="L136" s="236"/>
      <c r="M136" s="237"/>
      <c r="N136" s="237"/>
      <c r="O136" s="238"/>
      <c r="P136" s="57" t="str">
        <f>IF(I136="","",VLOOKUP(I136,#REF!,25,FALSE))</f>
        <v/>
      </c>
      <c r="Q136" s="58" t="str">
        <f>IF(I136="","",VLOOKUP(I136,#REF!,20,FALSE))</f>
        <v/>
      </c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ht="18" hidden="1" customHeight="1">
      <c r="A137" s="53">
        <v>120</v>
      </c>
      <c r="B137" s="245" t="str">
        <f>IF(I137="","",VLOOKUP(I137,#REF!,19,FALSE))</f>
        <v/>
      </c>
      <c r="C137" s="238"/>
      <c r="D137" s="54" t="str">
        <f>IF(I137="","",VLOOKUP(I137,#REF!,13,FALSE))</f>
        <v/>
      </c>
      <c r="E137" s="53" t="str">
        <f>IF(I137="","",VLOOKUP(I137,#REF!,29,FALSE))</f>
        <v/>
      </c>
      <c r="F137" s="178"/>
      <c r="G137" s="244"/>
      <c r="H137" s="238"/>
      <c r="I137" s="60"/>
      <c r="J137" s="55" t="str">
        <f>IF(I137="","",VLOOKUP(I137,#REF!,21,FALSE))</f>
        <v/>
      </c>
      <c r="K137" s="56" t="str">
        <f t="shared" si="0"/>
        <v/>
      </c>
      <c r="L137" s="236"/>
      <c r="M137" s="237"/>
      <c r="N137" s="237"/>
      <c r="O137" s="238"/>
      <c r="P137" s="57" t="str">
        <f>IF(I137="","",VLOOKUP(I137,#REF!,25,FALSE))</f>
        <v/>
      </c>
      <c r="Q137" s="58" t="str">
        <f>IF(I137="","",VLOOKUP(I137,#REF!,20,FALSE))</f>
        <v/>
      </c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ht="18" hidden="1" customHeight="1">
      <c r="A138" s="53">
        <v>121</v>
      </c>
      <c r="B138" s="245" t="str">
        <f>IF(I138="","",VLOOKUP(I138,#REF!,19,FALSE))</f>
        <v/>
      </c>
      <c r="C138" s="238"/>
      <c r="D138" s="54" t="str">
        <f>IF(I138="","",VLOOKUP(I138,#REF!,13,FALSE))</f>
        <v/>
      </c>
      <c r="E138" s="53" t="str">
        <f>IF(I138="","",VLOOKUP(I138,#REF!,29,FALSE))</f>
        <v/>
      </c>
      <c r="F138" s="178"/>
      <c r="G138" s="244"/>
      <c r="H138" s="238"/>
      <c r="I138" s="60"/>
      <c r="J138" s="55" t="str">
        <f>IF(I138="","",VLOOKUP(I138,#REF!,21,FALSE))</f>
        <v/>
      </c>
      <c r="K138" s="56" t="str">
        <f t="shared" si="0"/>
        <v/>
      </c>
      <c r="L138" s="236"/>
      <c r="M138" s="237"/>
      <c r="N138" s="237"/>
      <c r="O138" s="238"/>
      <c r="P138" s="57" t="str">
        <f>IF(I138="","",VLOOKUP(I138,#REF!,25,FALSE))</f>
        <v/>
      </c>
      <c r="Q138" s="58" t="str">
        <f>IF(I138="","",VLOOKUP(I138,#REF!,20,FALSE))</f>
        <v/>
      </c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8" hidden="1" customHeight="1">
      <c r="A139" s="53">
        <v>122</v>
      </c>
      <c r="B139" s="245" t="str">
        <f>IF(I139="","",VLOOKUP(I139,#REF!,19,FALSE))</f>
        <v/>
      </c>
      <c r="C139" s="238"/>
      <c r="D139" s="54" t="str">
        <f>IF(I139="","",VLOOKUP(I139,#REF!,13,FALSE))</f>
        <v/>
      </c>
      <c r="E139" s="53" t="str">
        <f>IF(I139="","",VLOOKUP(I139,#REF!,29,FALSE))</f>
        <v/>
      </c>
      <c r="F139" s="178"/>
      <c r="G139" s="244"/>
      <c r="H139" s="238"/>
      <c r="I139" s="60"/>
      <c r="J139" s="55" t="str">
        <f>IF(I139="","",VLOOKUP(I139,#REF!,21,FALSE))</f>
        <v/>
      </c>
      <c r="K139" s="56" t="str">
        <f t="shared" si="0"/>
        <v/>
      </c>
      <c r="L139" s="236"/>
      <c r="M139" s="237"/>
      <c r="N139" s="237"/>
      <c r="O139" s="238"/>
      <c r="P139" s="57" t="str">
        <f>IF(I139="","",VLOOKUP(I139,#REF!,25,FALSE))</f>
        <v/>
      </c>
      <c r="Q139" s="58" t="str">
        <f>IF(I139="","",VLOOKUP(I139,#REF!,20,FALSE))</f>
        <v/>
      </c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ht="18" hidden="1" customHeight="1">
      <c r="A140" s="53">
        <v>123</v>
      </c>
      <c r="B140" s="245" t="str">
        <f>IF(I140="","",VLOOKUP(I140,#REF!,19,FALSE))</f>
        <v/>
      </c>
      <c r="C140" s="238"/>
      <c r="D140" s="54" t="str">
        <f>IF(I140="","",VLOOKUP(I140,#REF!,13,FALSE))</f>
        <v/>
      </c>
      <c r="E140" s="53" t="str">
        <f>IF(I140="","",VLOOKUP(I140,#REF!,29,FALSE))</f>
        <v/>
      </c>
      <c r="F140" s="178"/>
      <c r="G140" s="244"/>
      <c r="H140" s="238"/>
      <c r="I140" s="60"/>
      <c r="J140" s="55" t="str">
        <f>IF(I140="","",VLOOKUP(I140,#REF!,21,FALSE))</f>
        <v/>
      </c>
      <c r="K140" s="56" t="str">
        <f t="shared" si="0"/>
        <v/>
      </c>
      <c r="L140" s="236"/>
      <c r="M140" s="237"/>
      <c r="N140" s="237"/>
      <c r="O140" s="238"/>
      <c r="P140" s="57" t="str">
        <f>IF(I140="","",VLOOKUP(I140,#REF!,25,FALSE))</f>
        <v/>
      </c>
      <c r="Q140" s="58" t="str">
        <f>IF(I140="","",VLOOKUP(I140,#REF!,20,FALSE))</f>
        <v/>
      </c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18" hidden="1" customHeight="1">
      <c r="A141" s="53">
        <v>124</v>
      </c>
      <c r="B141" s="245" t="str">
        <f>IF(I141="","",VLOOKUP(I141,#REF!,19,FALSE))</f>
        <v/>
      </c>
      <c r="C141" s="238"/>
      <c r="D141" s="54" t="str">
        <f>IF(I141="","",VLOOKUP(I141,#REF!,13,FALSE))</f>
        <v/>
      </c>
      <c r="E141" s="53" t="str">
        <f>IF(I141="","",VLOOKUP(I141,#REF!,29,FALSE))</f>
        <v/>
      </c>
      <c r="F141" s="178"/>
      <c r="G141" s="244"/>
      <c r="H141" s="238"/>
      <c r="I141" s="60"/>
      <c r="J141" s="55" t="str">
        <f>IF(I141="","",VLOOKUP(I141,#REF!,21,FALSE))</f>
        <v/>
      </c>
      <c r="K141" s="56" t="str">
        <f t="shared" si="0"/>
        <v/>
      </c>
      <c r="L141" s="236"/>
      <c r="M141" s="237"/>
      <c r="N141" s="237"/>
      <c r="O141" s="238"/>
      <c r="P141" s="57" t="str">
        <f>IF(I141="","",VLOOKUP(I141,#REF!,25,FALSE))</f>
        <v/>
      </c>
      <c r="Q141" s="58" t="str">
        <f>IF(I141="","",VLOOKUP(I141,#REF!,20,FALSE))</f>
        <v/>
      </c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18" hidden="1" customHeight="1">
      <c r="A142" s="53">
        <v>125</v>
      </c>
      <c r="B142" s="245" t="str">
        <f>IF(I142="","",VLOOKUP(I142,#REF!,19,FALSE))</f>
        <v/>
      </c>
      <c r="C142" s="238"/>
      <c r="D142" s="54" t="str">
        <f>IF(I142="","",VLOOKUP(I142,#REF!,13,FALSE))</f>
        <v/>
      </c>
      <c r="E142" s="53" t="str">
        <f>IF(I142="","",VLOOKUP(I142,#REF!,29,FALSE))</f>
        <v/>
      </c>
      <c r="F142" s="178"/>
      <c r="G142" s="244"/>
      <c r="H142" s="238"/>
      <c r="I142" s="60"/>
      <c r="J142" s="55" t="str">
        <f>IF(I142="","",VLOOKUP(I142,#REF!,21,FALSE))</f>
        <v/>
      </c>
      <c r="K142" s="56" t="str">
        <f t="shared" si="0"/>
        <v/>
      </c>
      <c r="L142" s="236"/>
      <c r="M142" s="237"/>
      <c r="N142" s="237"/>
      <c r="O142" s="238"/>
      <c r="P142" s="57" t="str">
        <f>IF(I142="","",VLOOKUP(I142,#REF!,25,FALSE))</f>
        <v/>
      </c>
      <c r="Q142" s="58" t="str">
        <f>IF(I142="","",VLOOKUP(I142,#REF!,20,FALSE))</f>
        <v/>
      </c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18" hidden="1" customHeight="1">
      <c r="A143" s="53">
        <v>126</v>
      </c>
      <c r="B143" s="245" t="str">
        <f>IF(I143="","",VLOOKUP(I143,#REF!,19,FALSE))</f>
        <v/>
      </c>
      <c r="C143" s="238"/>
      <c r="D143" s="54" t="str">
        <f>IF(I143="","",VLOOKUP(I143,#REF!,13,FALSE))</f>
        <v/>
      </c>
      <c r="E143" s="53" t="str">
        <f>IF(I143="","",VLOOKUP(I143,#REF!,29,FALSE))</f>
        <v/>
      </c>
      <c r="F143" s="178"/>
      <c r="G143" s="244"/>
      <c r="H143" s="238"/>
      <c r="I143" s="60"/>
      <c r="J143" s="55" t="str">
        <f>IF(I143="","",VLOOKUP(I143,#REF!,21,FALSE))</f>
        <v/>
      </c>
      <c r="K143" s="56" t="str">
        <f t="shared" si="0"/>
        <v/>
      </c>
      <c r="L143" s="236"/>
      <c r="M143" s="237"/>
      <c r="N143" s="237"/>
      <c r="O143" s="238"/>
      <c r="P143" s="57" t="str">
        <f>IF(I143="","",VLOOKUP(I143,#REF!,25,FALSE))</f>
        <v/>
      </c>
      <c r="Q143" s="58" t="str">
        <f>IF(I143="","",VLOOKUP(I143,#REF!,20,FALSE))</f>
        <v/>
      </c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18" hidden="1" customHeight="1">
      <c r="A144" s="53">
        <v>127</v>
      </c>
      <c r="B144" s="245" t="str">
        <f>IF(I144="","",VLOOKUP(I144,#REF!,19,FALSE))</f>
        <v/>
      </c>
      <c r="C144" s="238"/>
      <c r="D144" s="54" t="str">
        <f>IF(I144="","",VLOOKUP(I144,#REF!,13,FALSE))</f>
        <v/>
      </c>
      <c r="E144" s="53" t="str">
        <f>IF(I144="","",VLOOKUP(I144,#REF!,29,FALSE))</f>
        <v/>
      </c>
      <c r="F144" s="178"/>
      <c r="G144" s="244"/>
      <c r="H144" s="238"/>
      <c r="I144" s="60"/>
      <c r="J144" s="55" t="str">
        <f>IF(I144="","",VLOOKUP(I144,#REF!,21,FALSE))</f>
        <v/>
      </c>
      <c r="K144" s="56" t="str">
        <f t="shared" si="0"/>
        <v/>
      </c>
      <c r="L144" s="236"/>
      <c r="M144" s="237"/>
      <c r="N144" s="237"/>
      <c r="O144" s="238"/>
      <c r="P144" s="57" t="str">
        <f>IF(I144="","",VLOOKUP(I144,#REF!,25,FALSE))</f>
        <v/>
      </c>
      <c r="Q144" s="58" t="str">
        <f>IF(I144="","",VLOOKUP(I144,#REF!,20,FALSE))</f>
        <v/>
      </c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18" hidden="1" customHeight="1">
      <c r="A145" s="53">
        <v>128</v>
      </c>
      <c r="B145" s="245" t="str">
        <f>IF(I145="","",VLOOKUP(I145,#REF!,19,FALSE))</f>
        <v/>
      </c>
      <c r="C145" s="238"/>
      <c r="D145" s="54" t="str">
        <f>IF(I145="","",VLOOKUP(I145,#REF!,13,FALSE))</f>
        <v/>
      </c>
      <c r="E145" s="53" t="str">
        <f>IF(I145="","",VLOOKUP(I145,#REF!,29,FALSE))</f>
        <v/>
      </c>
      <c r="F145" s="178"/>
      <c r="G145" s="244"/>
      <c r="H145" s="238"/>
      <c r="I145" s="60"/>
      <c r="J145" s="55" t="str">
        <f>IF(I145="","",VLOOKUP(I145,#REF!,21,FALSE))</f>
        <v/>
      </c>
      <c r="K145" s="56" t="str">
        <f t="shared" si="0"/>
        <v/>
      </c>
      <c r="L145" s="236"/>
      <c r="M145" s="237"/>
      <c r="N145" s="237"/>
      <c r="O145" s="238"/>
      <c r="P145" s="57" t="str">
        <f>IF(I145="","",VLOOKUP(I145,#REF!,25,FALSE))</f>
        <v/>
      </c>
      <c r="Q145" s="58" t="str">
        <f>IF(I145="","",VLOOKUP(I145,#REF!,20,FALSE))</f>
        <v/>
      </c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18" hidden="1" customHeight="1">
      <c r="A146" s="53">
        <v>129</v>
      </c>
      <c r="B146" s="245" t="str">
        <f>IF(I146="","",VLOOKUP(I146,#REF!,19,FALSE))</f>
        <v/>
      </c>
      <c r="C146" s="238"/>
      <c r="D146" s="54" t="str">
        <f>IF(I146="","",VLOOKUP(I146,#REF!,13,FALSE))</f>
        <v/>
      </c>
      <c r="E146" s="53" t="str">
        <f>IF(I146="","",VLOOKUP(I146,#REF!,29,FALSE))</f>
        <v/>
      </c>
      <c r="F146" s="178"/>
      <c r="G146" s="244"/>
      <c r="H146" s="238"/>
      <c r="I146" s="59"/>
      <c r="J146" s="55" t="str">
        <f>IF(I146="","",VLOOKUP(I146,#REF!,21,FALSE))</f>
        <v/>
      </c>
      <c r="K146" s="56" t="str">
        <f t="shared" si="0"/>
        <v/>
      </c>
      <c r="L146" s="236"/>
      <c r="M146" s="237"/>
      <c r="N146" s="237"/>
      <c r="O146" s="238"/>
      <c r="P146" s="57" t="str">
        <f>IF(I146="","",VLOOKUP(I146,#REF!,25,FALSE))</f>
        <v/>
      </c>
      <c r="Q146" s="58" t="str">
        <f>IF(I146="","",VLOOKUP(I146,#REF!,20,FALSE))</f>
        <v/>
      </c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18" hidden="1" customHeight="1">
      <c r="A147" s="53">
        <v>130</v>
      </c>
      <c r="B147" s="245" t="str">
        <f>IF(I147="","",VLOOKUP(I147,#REF!,19,FALSE))</f>
        <v/>
      </c>
      <c r="C147" s="238"/>
      <c r="D147" s="54" t="str">
        <f>IF(I147="","",VLOOKUP(I147,#REF!,13,FALSE))</f>
        <v/>
      </c>
      <c r="E147" s="53" t="str">
        <f>IF(I147="","",VLOOKUP(I147,#REF!,29,FALSE))</f>
        <v/>
      </c>
      <c r="F147" s="178"/>
      <c r="G147" s="244"/>
      <c r="H147" s="238"/>
      <c r="I147" s="59"/>
      <c r="J147" s="55" t="str">
        <f>IF(I147="","",VLOOKUP(I147,#REF!,21,FALSE))</f>
        <v/>
      </c>
      <c r="K147" s="56" t="str">
        <f t="shared" si="0"/>
        <v/>
      </c>
      <c r="L147" s="236"/>
      <c r="M147" s="237"/>
      <c r="N147" s="237"/>
      <c r="O147" s="238"/>
      <c r="P147" s="57" t="str">
        <f>IF(I147="","",VLOOKUP(I147,#REF!,25,FALSE))</f>
        <v/>
      </c>
      <c r="Q147" s="58" t="str">
        <f>IF(I147="","",VLOOKUP(I147,#REF!,20,FALSE))</f>
        <v/>
      </c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21" customHeight="1">
      <c r="A148" s="240" t="s">
        <v>205</v>
      </c>
      <c r="B148" s="237"/>
      <c r="C148" s="237"/>
      <c r="D148" s="237"/>
      <c r="E148" s="237"/>
      <c r="F148" s="241"/>
      <c r="G148" s="241"/>
      <c r="H148" s="238"/>
      <c r="I148" s="61">
        <f>COUNTIF(I20:I147,"????????????")</f>
        <v>18</v>
      </c>
      <c r="J148" s="62"/>
      <c r="K148" s="62"/>
      <c r="L148" s="240">
        <f>SUM(L20:O147)</f>
        <v>264</v>
      </c>
      <c r="M148" s="237"/>
      <c r="N148" s="237"/>
      <c r="O148" s="238"/>
      <c r="P148" s="63"/>
      <c r="Q148" s="24"/>
      <c r="R148" s="64" t="s">
        <v>206</v>
      </c>
      <c r="S148" s="22"/>
      <c r="T148" s="22"/>
      <c r="U148" s="22"/>
      <c r="V148" s="22"/>
      <c r="W148" s="22"/>
      <c r="X148" s="22"/>
      <c r="Y148" s="22"/>
      <c r="Z148" s="22"/>
    </row>
    <row r="149" spans="1:26" ht="18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2" t="s">
        <v>207</v>
      </c>
      <c r="M149" s="22"/>
      <c r="N149" s="65"/>
      <c r="O149" s="27"/>
      <c r="P149" s="24"/>
      <c r="Q149" s="24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" customHeight="1">
      <c r="A150" s="47" t="s">
        <v>208</v>
      </c>
      <c r="B150" s="47"/>
      <c r="C150" s="47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4"/>
      <c r="Q150" s="24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ht="6" customHeight="1">
      <c r="A151" s="47"/>
      <c r="B151" s="47"/>
      <c r="C151" s="47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4"/>
      <c r="Q151" s="24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27" customHeight="1">
      <c r="A152" s="66" t="s">
        <v>192</v>
      </c>
      <c r="B152" s="243" t="s">
        <v>3</v>
      </c>
      <c r="C152" s="238"/>
      <c r="D152" s="67" t="s">
        <v>194</v>
      </c>
      <c r="E152" s="68" t="s">
        <v>209</v>
      </c>
      <c r="F152" s="179"/>
      <c r="G152" s="252"/>
      <c r="H152" s="253"/>
      <c r="I152" s="68" t="s">
        <v>210</v>
      </c>
      <c r="J152" s="243" t="s">
        <v>211</v>
      </c>
      <c r="K152" s="238"/>
      <c r="L152" s="243" t="s">
        <v>199</v>
      </c>
      <c r="M152" s="237"/>
      <c r="N152" s="237"/>
      <c r="O152" s="238"/>
      <c r="P152" s="24"/>
      <c r="Q152" s="24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8" customHeight="1">
      <c r="A153" s="69"/>
      <c r="B153" s="254"/>
      <c r="C153" s="238"/>
      <c r="D153" s="70"/>
      <c r="E153" s="71"/>
      <c r="F153" s="180"/>
      <c r="G153" s="244"/>
      <c r="H153" s="238"/>
      <c r="I153" s="70"/>
      <c r="J153" s="72"/>
      <c r="K153" s="71"/>
      <c r="L153" s="236"/>
      <c r="M153" s="237"/>
      <c r="N153" s="237"/>
      <c r="O153" s="238"/>
      <c r="P153" s="24"/>
      <c r="Q153" s="24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ht="18" customHeight="1">
      <c r="A154" s="69">
        <v>2</v>
      </c>
      <c r="B154" s="254"/>
      <c r="C154" s="238"/>
      <c r="D154" s="70"/>
      <c r="E154" s="71"/>
      <c r="F154" s="180"/>
      <c r="G154" s="244"/>
      <c r="H154" s="238"/>
      <c r="I154" s="73"/>
      <c r="J154" s="72"/>
      <c r="K154" s="71"/>
      <c r="L154" s="236"/>
      <c r="M154" s="237"/>
      <c r="N154" s="237"/>
      <c r="O154" s="238"/>
      <c r="P154" s="24"/>
      <c r="Q154" s="24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ht="18" hidden="1" customHeight="1">
      <c r="A155" s="69">
        <v>3</v>
      </c>
      <c r="B155" s="254"/>
      <c r="C155" s="238"/>
      <c r="D155" s="70"/>
      <c r="E155" s="71"/>
      <c r="F155" s="180"/>
      <c r="G155" s="242"/>
      <c r="H155" s="238"/>
      <c r="I155" s="73"/>
      <c r="J155" s="72"/>
      <c r="K155" s="71"/>
      <c r="L155" s="236"/>
      <c r="M155" s="237"/>
      <c r="N155" s="237"/>
      <c r="O155" s="238"/>
      <c r="P155" s="24"/>
      <c r="Q155" s="24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8" hidden="1" customHeight="1">
      <c r="A156" s="69">
        <v>4</v>
      </c>
      <c r="B156" s="254"/>
      <c r="C156" s="238"/>
      <c r="D156" s="70"/>
      <c r="E156" s="71"/>
      <c r="F156" s="180"/>
      <c r="G156" s="242"/>
      <c r="H156" s="238"/>
      <c r="I156" s="70"/>
      <c r="J156" s="72"/>
      <c r="K156" s="71"/>
      <c r="L156" s="236"/>
      <c r="M156" s="237"/>
      <c r="N156" s="237"/>
      <c r="O156" s="238"/>
      <c r="P156" s="24"/>
      <c r="Q156" s="24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18" hidden="1" customHeight="1">
      <c r="A157" s="69">
        <v>5</v>
      </c>
      <c r="B157" s="254"/>
      <c r="C157" s="238"/>
      <c r="D157" s="70"/>
      <c r="E157" s="71"/>
      <c r="F157" s="180"/>
      <c r="G157" s="242"/>
      <c r="H157" s="238"/>
      <c r="I157" s="73"/>
      <c r="J157" s="72"/>
      <c r="K157" s="71"/>
      <c r="L157" s="236"/>
      <c r="M157" s="237"/>
      <c r="N157" s="237"/>
      <c r="O157" s="238"/>
      <c r="P157" s="24"/>
      <c r="Q157" s="24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ht="18" hidden="1" customHeight="1">
      <c r="A158" s="69">
        <v>6</v>
      </c>
      <c r="B158" s="254"/>
      <c r="C158" s="238"/>
      <c r="D158" s="70"/>
      <c r="E158" s="71"/>
      <c r="F158" s="180"/>
      <c r="G158" s="242"/>
      <c r="H158" s="238"/>
      <c r="I158" s="73"/>
      <c r="J158" s="72"/>
      <c r="K158" s="71"/>
      <c r="L158" s="236"/>
      <c r="M158" s="237"/>
      <c r="N158" s="237"/>
      <c r="O158" s="238"/>
      <c r="P158" s="24"/>
      <c r="Q158" s="24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ht="18" hidden="1" customHeight="1">
      <c r="A159" s="69">
        <v>7</v>
      </c>
      <c r="B159" s="254"/>
      <c r="C159" s="238"/>
      <c r="D159" s="70"/>
      <c r="E159" s="71"/>
      <c r="F159" s="180"/>
      <c r="G159" s="242"/>
      <c r="H159" s="238"/>
      <c r="I159" s="73"/>
      <c r="J159" s="72"/>
      <c r="K159" s="71"/>
      <c r="L159" s="236"/>
      <c r="M159" s="237"/>
      <c r="N159" s="237"/>
      <c r="O159" s="238"/>
      <c r="P159" s="24"/>
      <c r="Q159" s="24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ht="18" hidden="1" customHeight="1">
      <c r="A160" s="69">
        <v>8</v>
      </c>
      <c r="B160" s="254"/>
      <c r="C160" s="238"/>
      <c r="D160" s="70"/>
      <c r="E160" s="71"/>
      <c r="F160" s="180"/>
      <c r="G160" s="242"/>
      <c r="H160" s="238"/>
      <c r="I160" s="73"/>
      <c r="J160" s="72"/>
      <c r="K160" s="71"/>
      <c r="L160" s="236"/>
      <c r="M160" s="237"/>
      <c r="N160" s="237"/>
      <c r="O160" s="238"/>
      <c r="P160" s="24"/>
      <c r="Q160" s="24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18" hidden="1" customHeight="1">
      <c r="A161" s="69">
        <v>9</v>
      </c>
      <c r="B161" s="254"/>
      <c r="C161" s="238"/>
      <c r="D161" s="70"/>
      <c r="E161" s="71"/>
      <c r="F161" s="180"/>
      <c r="G161" s="242"/>
      <c r="H161" s="238"/>
      <c r="I161" s="73"/>
      <c r="J161" s="72"/>
      <c r="K161" s="71"/>
      <c r="L161" s="236"/>
      <c r="M161" s="237"/>
      <c r="N161" s="237"/>
      <c r="O161" s="238"/>
      <c r="P161" s="24"/>
      <c r="Q161" s="24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ht="18" hidden="1" customHeight="1">
      <c r="A162" s="69">
        <v>10</v>
      </c>
      <c r="B162" s="254"/>
      <c r="C162" s="238"/>
      <c r="D162" s="70"/>
      <c r="E162" s="71"/>
      <c r="F162" s="180"/>
      <c r="G162" s="242"/>
      <c r="H162" s="238"/>
      <c r="I162" s="73"/>
      <c r="J162" s="72"/>
      <c r="K162" s="71"/>
      <c r="L162" s="236"/>
      <c r="M162" s="237"/>
      <c r="N162" s="237"/>
      <c r="O162" s="238"/>
      <c r="P162" s="24"/>
      <c r="Q162" s="24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ht="18" hidden="1" customHeight="1">
      <c r="A163" s="69">
        <v>11</v>
      </c>
      <c r="B163" s="254"/>
      <c r="C163" s="238"/>
      <c r="D163" s="70"/>
      <c r="E163" s="71"/>
      <c r="F163" s="180"/>
      <c r="G163" s="242"/>
      <c r="H163" s="238"/>
      <c r="I163" s="73"/>
      <c r="J163" s="72"/>
      <c r="K163" s="71"/>
      <c r="L163" s="236"/>
      <c r="M163" s="237"/>
      <c r="N163" s="237"/>
      <c r="O163" s="238"/>
      <c r="P163" s="24"/>
      <c r="Q163" s="24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18" hidden="1" customHeight="1">
      <c r="A164" s="69">
        <v>12</v>
      </c>
      <c r="B164" s="254"/>
      <c r="C164" s="238"/>
      <c r="D164" s="70"/>
      <c r="E164" s="71"/>
      <c r="F164" s="180"/>
      <c r="G164" s="242"/>
      <c r="H164" s="238"/>
      <c r="I164" s="73"/>
      <c r="J164" s="72"/>
      <c r="K164" s="71"/>
      <c r="L164" s="236"/>
      <c r="M164" s="237"/>
      <c r="N164" s="237"/>
      <c r="O164" s="238"/>
      <c r="P164" s="24"/>
      <c r="Q164" s="24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ht="18" hidden="1" customHeight="1">
      <c r="A165" s="69">
        <v>13</v>
      </c>
      <c r="B165" s="254"/>
      <c r="C165" s="238"/>
      <c r="D165" s="70"/>
      <c r="E165" s="71"/>
      <c r="F165" s="180"/>
      <c r="G165" s="242"/>
      <c r="H165" s="238"/>
      <c r="I165" s="73"/>
      <c r="J165" s="72"/>
      <c r="K165" s="71"/>
      <c r="L165" s="236"/>
      <c r="M165" s="237"/>
      <c r="N165" s="237"/>
      <c r="O165" s="238"/>
      <c r="P165" s="24"/>
      <c r="Q165" s="24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" hidden="1" customHeight="1">
      <c r="A166" s="69">
        <v>14</v>
      </c>
      <c r="B166" s="254"/>
      <c r="C166" s="238"/>
      <c r="D166" s="70"/>
      <c r="E166" s="71"/>
      <c r="F166" s="180"/>
      <c r="G166" s="242"/>
      <c r="H166" s="238"/>
      <c r="I166" s="73"/>
      <c r="J166" s="72"/>
      <c r="K166" s="71"/>
      <c r="L166" s="236"/>
      <c r="M166" s="237"/>
      <c r="N166" s="237"/>
      <c r="O166" s="238"/>
      <c r="P166" s="24"/>
      <c r="Q166" s="24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ht="18" hidden="1" customHeight="1">
      <c r="A167" s="69">
        <v>15</v>
      </c>
      <c r="B167" s="254"/>
      <c r="C167" s="238"/>
      <c r="D167" s="70"/>
      <c r="E167" s="71"/>
      <c r="F167" s="180"/>
      <c r="G167" s="242"/>
      <c r="H167" s="238"/>
      <c r="I167" s="73"/>
      <c r="J167" s="72"/>
      <c r="K167" s="71"/>
      <c r="L167" s="236"/>
      <c r="M167" s="237"/>
      <c r="N167" s="237"/>
      <c r="O167" s="238"/>
      <c r="P167" s="24"/>
      <c r="Q167" s="24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ht="18" hidden="1" customHeight="1">
      <c r="A168" s="69">
        <v>16</v>
      </c>
      <c r="B168" s="254"/>
      <c r="C168" s="238"/>
      <c r="D168" s="70"/>
      <c r="E168" s="71"/>
      <c r="F168" s="180"/>
      <c r="G168" s="242"/>
      <c r="H168" s="238"/>
      <c r="I168" s="73"/>
      <c r="J168" s="72"/>
      <c r="K168" s="71"/>
      <c r="L168" s="236"/>
      <c r="M168" s="237"/>
      <c r="N168" s="237"/>
      <c r="O168" s="238"/>
      <c r="P168" s="24"/>
      <c r="Q168" s="24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8" hidden="1" customHeight="1">
      <c r="A169" s="69">
        <v>17</v>
      </c>
      <c r="B169" s="254"/>
      <c r="C169" s="238"/>
      <c r="D169" s="70"/>
      <c r="E169" s="71"/>
      <c r="F169" s="180"/>
      <c r="G169" s="242"/>
      <c r="H169" s="238"/>
      <c r="I169" s="73"/>
      <c r="J169" s="72"/>
      <c r="K169" s="71"/>
      <c r="L169" s="236"/>
      <c r="M169" s="237"/>
      <c r="N169" s="237"/>
      <c r="O169" s="238"/>
      <c r="P169" s="24"/>
      <c r="Q169" s="24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ht="18" hidden="1" customHeight="1">
      <c r="A170" s="69">
        <v>18</v>
      </c>
      <c r="B170" s="254"/>
      <c r="C170" s="238"/>
      <c r="D170" s="70"/>
      <c r="E170" s="71"/>
      <c r="F170" s="180"/>
      <c r="G170" s="242"/>
      <c r="H170" s="238"/>
      <c r="I170" s="73"/>
      <c r="J170" s="72"/>
      <c r="K170" s="71"/>
      <c r="L170" s="236"/>
      <c r="M170" s="237"/>
      <c r="N170" s="237"/>
      <c r="O170" s="238"/>
      <c r="P170" s="24"/>
      <c r="Q170" s="24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ht="18" hidden="1" customHeight="1">
      <c r="A171" s="69">
        <v>19</v>
      </c>
      <c r="B171" s="254"/>
      <c r="C171" s="238"/>
      <c r="D171" s="70"/>
      <c r="E171" s="71"/>
      <c r="F171" s="180"/>
      <c r="G171" s="242"/>
      <c r="H171" s="238"/>
      <c r="I171" s="73"/>
      <c r="J171" s="72"/>
      <c r="K171" s="71"/>
      <c r="L171" s="236"/>
      <c r="M171" s="237"/>
      <c r="N171" s="237"/>
      <c r="O171" s="238"/>
      <c r="P171" s="24"/>
      <c r="Q171" s="24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8" hidden="1" customHeight="1">
      <c r="A172" s="69">
        <v>20</v>
      </c>
      <c r="B172" s="254"/>
      <c r="C172" s="238"/>
      <c r="D172" s="70"/>
      <c r="E172" s="71"/>
      <c r="F172" s="180"/>
      <c r="G172" s="242"/>
      <c r="H172" s="238"/>
      <c r="I172" s="73"/>
      <c r="J172" s="72"/>
      <c r="K172" s="71"/>
      <c r="L172" s="236"/>
      <c r="M172" s="237"/>
      <c r="N172" s="237"/>
      <c r="O172" s="238"/>
      <c r="P172" s="24"/>
      <c r="Q172" s="24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ht="18" hidden="1" customHeight="1">
      <c r="A173" s="69">
        <v>21</v>
      </c>
      <c r="B173" s="254"/>
      <c r="C173" s="238"/>
      <c r="D173" s="70"/>
      <c r="E173" s="71"/>
      <c r="F173" s="180"/>
      <c r="G173" s="242"/>
      <c r="H173" s="238"/>
      <c r="I173" s="73"/>
      <c r="J173" s="72"/>
      <c r="K173" s="71"/>
      <c r="L173" s="236"/>
      <c r="M173" s="237"/>
      <c r="N173" s="237"/>
      <c r="O173" s="238"/>
      <c r="P173" s="24"/>
      <c r="Q173" s="24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ht="18" hidden="1" customHeight="1">
      <c r="A174" s="69">
        <v>22</v>
      </c>
      <c r="B174" s="254"/>
      <c r="C174" s="238"/>
      <c r="D174" s="70"/>
      <c r="E174" s="71"/>
      <c r="F174" s="180"/>
      <c r="G174" s="242"/>
      <c r="H174" s="238"/>
      <c r="I174" s="73"/>
      <c r="J174" s="72"/>
      <c r="K174" s="71"/>
      <c r="L174" s="236"/>
      <c r="M174" s="237"/>
      <c r="N174" s="237"/>
      <c r="O174" s="238"/>
      <c r="P174" s="24"/>
      <c r="Q174" s="24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18" hidden="1" customHeight="1">
      <c r="A175" s="69">
        <v>23</v>
      </c>
      <c r="B175" s="254"/>
      <c r="C175" s="238"/>
      <c r="D175" s="70"/>
      <c r="E175" s="71"/>
      <c r="F175" s="180"/>
      <c r="G175" s="242"/>
      <c r="H175" s="238"/>
      <c r="I175" s="73"/>
      <c r="J175" s="72"/>
      <c r="K175" s="71"/>
      <c r="L175" s="236"/>
      <c r="M175" s="237"/>
      <c r="N175" s="237"/>
      <c r="O175" s="238"/>
      <c r="P175" s="24"/>
      <c r="Q175" s="24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18" hidden="1" customHeight="1">
      <c r="A176" s="69">
        <v>24</v>
      </c>
      <c r="B176" s="254"/>
      <c r="C176" s="238"/>
      <c r="D176" s="70"/>
      <c r="E176" s="71"/>
      <c r="F176" s="180"/>
      <c r="G176" s="242"/>
      <c r="H176" s="238"/>
      <c r="I176" s="73"/>
      <c r="J176" s="72"/>
      <c r="K176" s="71"/>
      <c r="L176" s="236"/>
      <c r="M176" s="237"/>
      <c r="N176" s="237"/>
      <c r="O176" s="238"/>
      <c r="P176" s="24"/>
      <c r="Q176" s="24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ht="18" hidden="1" customHeight="1">
      <c r="A177" s="69">
        <v>25</v>
      </c>
      <c r="B177" s="254"/>
      <c r="C177" s="238"/>
      <c r="D177" s="70"/>
      <c r="E177" s="71"/>
      <c r="F177" s="180"/>
      <c r="G177" s="242"/>
      <c r="H177" s="238"/>
      <c r="I177" s="73"/>
      <c r="J177" s="72"/>
      <c r="K177" s="71"/>
      <c r="L177" s="236"/>
      <c r="M177" s="237"/>
      <c r="N177" s="237"/>
      <c r="O177" s="238"/>
      <c r="P177" s="24"/>
      <c r="Q177" s="24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18" hidden="1" customHeight="1">
      <c r="A178" s="69">
        <v>26</v>
      </c>
      <c r="B178" s="254"/>
      <c r="C178" s="238"/>
      <c r="D178" s="70"/>
      <c r="E178" s="71"/>
      <c r="F178" s="180"/>
      <c r="G178" s="242"/>
      <c r="H178" s="238"/>
      <c r="I178" s="73"/>
      <c r="J178" s="72"/>
      <c r="K178" s="71"/>
      <c r="L178" s="236"/>
      <c r="M178" s="237"/>
      <c r="N178" s="237"/>
      <c r="O178" s="238"/>
      <c r="P178" s="24"/>
      <c r="Q178" s="24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ht="18" hidden="1" customHeight="1">
      <c r="A179" s="69">
        <v>27</v>
      </c>
      <c r="B179" s="254"/>
      <c r="C179" s="238"/>
      <c r="D179" s="70"/>
      <c r="E179" s="71"/>
      <c r="F179" s="180"/>
      <c r="G179" s="242"/>
      <c r="H179" s="238"/>
      <c r="I179" s="73"/>
      <c r="J179" s="72"/>
      <c r="K179" s="71"/>
      <c r="L179" s="236"/>
      <c r="M179" s="237"/>
      <c r="N179" s="237"/>
      <c r="O179" s="238"/>
      <c r="P179" s="24"/>
      <c r="Q179" s="24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ht="18" hidden="1" customHeight="1">
      <c r="A180" s="69">
        <v>28</v>
      </c>
      <c r="B180" s="254"/>
      <c r="C180" s="238"/>
      <c r="D180" s="70"/>
      <c r="E180" s="71"/>
      <c r="F180" s="180"/>
      <c r="G180" s="242"/>
      <c r="H180" s="238"/>
      <c r="I180" s="73"/>
      <c r="J180" s="72"/>
      <c r="K180" s="71"/>
      <c r="L180" s="236"/>
      <c r="M180" s="237"/>
      <c r="N180" s="237"/>
      <c r="O180" s="238"/>
      <c r="P180" s="24"/>
      <c r="Q180" s="24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ht="18" hidden="1" customHeight="1">
      <c r="A181" s="69">
        <v>29</v>
      </c>
      <c r="B181" s="254"/>
      <c r="C181" s="238"/>
      <c r="D181" s="70"/>
      <c r="E181" s="71"/>
      <c r="F181" s="180"/>
      <c r="G181" s="242"/>
      <c r="H181" s="238"/>
      <c r="I181" s="73"/>
      <c r="J181" s="72"/>
      <c r="K181" s="71"/>
      <c r="L181" s="236"/>
      <c r="M181" s="237"/>
      <c r="N181" s="237"/>
      <c r="O181" s="238"/>
      <c r="P181" s="24"/>
      <c r="Q181" s="24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" hidden="1" customHeight="1">
      <c r="A182" s="69">
        <v>30</v>
      </c>
      <c r="B182" s="254"/>
      <c r="C182" s="238"/>
      <c r="D182" s="70"/>
      <c r="E182" s="71"/>
      <c r="F182" s="180"/>
      <c r="G182" s="242"/>
      <c r="H182" s="238"/>
      <c r="I182" s="73"/>
      <c r="J182" s="72"/>
      <c r="K182" s="71"/>
      <c r="L182" s="236"/>
      <c r="M182" s="237"/>
      <c r="N182" s="237"/>
      <c r="O182" s="238"/>
      <c r="P182" s="24"/>
      <c r="Q182" s="24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 ht="21" customHeight="1">
      <c r="A183" s="240" t="s">
        <v>205</v>
      </c>
      <c r="B183" s="237"/>
      <c r="C183" s="237"/>
      <c r="D183" s="237"/>
      <c r="E183" s="237"/>
      <c r="F183" s="241"/>
      <c r="G183" s="241"/>
      <c r="H183" s="237"/>
      <c r="I183" s="238"/>
      <c r="J183" s="62"/>
      <c r="K183" s="62"/>
      <c r="L183" s="240">
        <f>SUM(L153:O182)</f>
        <v>0</v>
      </c>
      <c r="M183" s="237"/>
      <c r="N183" s="237"/>
      <c r="O183" s="238"/>
      <c r="P183" s="63"/>
      <c r="Q183" s="24"/>
      <c r="R183" s="64" t="s">
        <v>212</v>
      </c>
      <c r="S183" s="22"/>
      <c r="T183" s="22"/>
      <c r="U183" s="22"/>
      <c r="V183" s="22"/>
      <c r="W183" s="22"/>
      <c r="X183" s="22"/>
      <c r="Y183" s="22"/>
      <c r="Z183" s="22"/>
    </row>
    <row r="184" spans="1:26" ht="25.5" customHeight="1">
      <c r="A184" s="40" t="s">
        <v>214</v>
      </c>
      <c r="B184" s="40"/>
      <c r="C184" s="40"/>
      <c r="D184" s="22"/>
      <c r="E184" s="22"/>
      <c r="F184" s="22"/>
      <c r="G184" s="22"/>
      <c r="H184" s="22"/>
      <c r="I184" s="22"/>
      <c r="J184" s="22"/>
      <c r="K184" s="22"/>
      <c r="L184" s="239">
        <f>L148+L183</f>
        <v>264</v>
      </c>
      <c r="M184" s="237"/>
      <c r="N184" s="237"/>
      <c r="O184" s="238"/>
      <c r="P184" s="63"/>
      <c r="Q184" s="27"/>
      <c r="R184" s="64" t="s">
        <v>213</v>
      </c>
      <c r="S184" s="22"/>
      <c r="T184" s="22"/>
      <c r="U184" s="22"/>
      <c r="V184" s="22"/>
      <c r="W184" s="22"/>
      <c r="X184" s="22"/>
      <c r="Y184" s="22"/>
      <c r="Z184" s="22"/>
    </row>
    <row r="185" spans="1:26" ht="18" customHeight="1">
      <c r="A185" s="40"/>
      <c r="B185" s="40"/>
      <c r="C185" s="40"/>
      <c r="D185" s="74"/>
      <c r="E185" s="22"/>
      <c r="F185" s="22"/>
      <c r="G185" s="22"/>
      <c r="H185" s="22"/>
      <c r="I185" s="75" t="s">
        <v>215</v>
      </c>
      <c r="J185" s="75"/>
      <c r="K185" s="22"/>
      <c r="L185" s="22"/>
      <c r="M185" s="22"/>
      <c r="N185" s="22"/>
      <c r="O185" s="22"/>
      <c r="P185" s="24"/>
      <c r="Q185" s="24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 ht="18" customHeight="1">
      <c r="A186" s="40"/>
      <c r="B186" s="40"/>
      <c r="C186" s="40"/>
      <c r="D186" s="74" t="str">
        <f>IF(O14&gt;L184,"TIENE REQUERIMIENTO","")</f>
        <v/>
      </c>
      <c r="E186" s="22"/>
      <c r="F186" s="22"/>
      <c r="G186" s="22"/>
      <c r="H186" s="22"/>
      <c r="I186" s="75" t="s">
        <v>216</v>
      </c>
      <c r="J186" s="22"/>
      <c r="K186" s="22"/>
      <c r="L186" s="22"/>
      <c r="M186" s="22"/>
      <c r="N186" s="22"/>
      <c r="O186" s="22"/>
      <c r="P186" s="24"/>
      <c r="Q186" s="24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ht="12.75" customHeight="1">
      <c r="A187" s="12"/>
      <c r="B187" s="12"/>
      <c r="C187" s="12"/>
      <c r="D187" s="12"/>
      <c r="E187" s="22"/>
      <c r="F187" s="22"/>
      <c r="G187" s="12"/>
      <c r="H187" s="12"/>
      <c r="I187" s="12"/>
      <c r="J187" s="12"/>
      <c r="K187" s="12"/>
      <c r="L187" s="12"/>
      <c r="M187" s="12"/>
      <c r="N187" s="12"/>
      <c r="O187" s="12"/>
      <c r="P187" s="13"/>
      <c r="Q187" s="13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3"/>
      <c r="Q188" s="13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3"/>
      <c r="Q189" s="13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2.75" customHeight="1">
      <c r="A190" s="12"/>
      <c r="B190" s="12"/>
      <c r="C190" s="12"/>
      <c r="D190" s="12"/>
      <c r="E190" s="12" t="s">
        <v>333</v>
      </c>
      <c r="F190" s="12"/>
      <c r="G190" s="12" t="s">
        <v>333</v>
      </c>
      <c r="H190" s="12"/>
      <c r="I190" s="12"/>
      <c r="J190" s="12"/>
      <c r="K190" s="12"/>
      <c r="L190" s="12"/>
      <c r="M190" s="12"/>
      <c r="N190" s="12"/>
      <c r="O190" s="12"/>
      <c r="P190" s="13"/>
      <c r="Q190" s="13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3"/>
      <c r="Q191" s="13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3"/>
      <c r="Q192" s="13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3"/>
      <c r="Q193" s="13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3"/>
      <c r="Q194" s="13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3"/>
      <c r="Q195" s="13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3"/>
      <c r="Q196" s="13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3"/>
      <c r="Q197" s="13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3"/>
      <c r="Q198" s="13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3"/>
      <c r="Q199" s="13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3"/>
      <c r="Q200" s="13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3"/>
      <c r="Q201" s="13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3"/>
      <c r="Q202" s="13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3"/>
      <c r="Q203" s="13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3"/>
      <c r="Q204" s="13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3"/>
      <c r="Q205" s="13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3"/>
      <c r="Q206" s="13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3"/>
      <c r="Q207" s="13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3"/>
      <c r="Q208" s="13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3"/>
      <c r="Q209" s="13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3"/>
      <c r="Q210" s="13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3"/>
      <c r="Q211" s="13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3"/>
      <c r="Q212" s="13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3"/>
      <c r="Q213" s="13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3"/>
      <c r="Q214" s="13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3"/>
      <c r="Q215" s="13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3"/>
      <c r="Q216" s="13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3"/>
      <c r="Q217" s="13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3"/>
      <c r="Q218" s="13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3"/>
      <c r="Q219" s="13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3"/>
      <c r="Q220" s="13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3"/>
      <c r="Q221" s="13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3"/>
      <c r="Q222" s="13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3"/>
      <c r="Q223" s="13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3"/>
      <c r="Q224" s="13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3"/>
      <c r="Q225" s="13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2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3"/>
      <c r="Q226" s="13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2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3"/>
      <c r="Q227" s="13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2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3"/>
      <c r="Q228" s="13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2.7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3"/>
      <c r="Q229" s="13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2.7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3"/>
      <c r="Q230" s="13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2.7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3"/>
      <c r="Q231" s="13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2.7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3"/>
      <c r="Q232" s="13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2.7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3"/>
      <c r="Q233" s="13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2.7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3"/>
      <c r="Q234" s="13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2.7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3"/>
      <c r="Q235" s="13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2.7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3"/>
      <c r="Q236" s="13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2.7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3"/>
      <c r="Q237" s="13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2.7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3"/>
      <c r="Q238" s="13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2.7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3"/>
      <c r="Q239" s="13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2.7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3"/>
      <c r="Q240" s="13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2.7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3"/>
      <c r="Q241" s="13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2.7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3"/>
      <c r="Q242" s="13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2.7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3"/>
      <c r="Q243" s="13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2.7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3"/>
      <c r="Q244" s="13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2.7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3"/>
      <c r="Q245" s="13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2.7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3"/>
      <c r="Q246" s="13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2.7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3"/>
      <c r="Q247" s="13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2.75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3"/>
      <c r="Q248" s="13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2.7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3"/>
      <c r="Q249" s="13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2.75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3"/>
      <c r="Q250" s="13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2.75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3"/>
      <c r="Q251" s="13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2.75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3"/>
      <c r="Q252" s="13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2.75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3"/>
      <c r="Q253" s="13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2.75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3"/>
      <c r="Q254" s="13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2.75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3"/>
      <c r="Q255" s="13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2.75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3"/>
      <c r="Q256" s="13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2.75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3"/>
      <c r="Q257" s="13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2.75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3"/>
      <c r="Q258" s="13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2.75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3"/>
      <c r="Q259" s="13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2.75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3"/>
      <c r="Q260" s="13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2.75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3"/>
      <c r="Q261" s="13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2.75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3"/>
      <c r="Q262" s="13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2.75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3"/>
      <c r="Q263" s="13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2.75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3"/>
      <c r="Q264" s="13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2.75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3"/>
      <c r="Q265" s="13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2.75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3"/>
      <c r="Q266" s="13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2.75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3"/>
      <c r="Q267" s="13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2.75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3"/>
      <c r="Q268" s="13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2.75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3"/>
      <c r="Q269" s="13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2.75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3"/>
      <c r="Q270" s="13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2.75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3"/>
      <c r="Q271" s="13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2.75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3"/>
      <c r="Q272" s="13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2.75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3"/>
      <c r="Q273" s="13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2.75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3"/>
      <c r="Q274" s="13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2.75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3"/>
      <c r="Q275" s="13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2.75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3"/>
      <c r="Q276" s="13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2.75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3"/>
      <c r="Q277" s="13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2.75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3"/>
      <c r="Q278" s="13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2.75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3"/>
      <c r="Q279" s="13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2.75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3"/>
      <c r="Q280" s="13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2.75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3"/>
      <c r="Q281" s="13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2.75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3"/>
      <c r="Q282" s="13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2.75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3"/>
      <c r="Q283" s="13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2.75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3"/>
      <c r="Q284" s="13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2.75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3"/>
      <c r="Q285" s="13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2.75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3"/>
      <c r="Q286" s="13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2.75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3"/>
      <c r="Q287" s="13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2.75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3"/>
      <c r="Q288" s="13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2.75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3"/>
      <c r="Q289" s="13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2.75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3"/>
      <c r="Q290" s="13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2.75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3"/>
      <c r="Q291" s="13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2.75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3"/>
      <c r="Q292" s="13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2.75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3"/>
      <c r="Q293" s="13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2.75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3"/>
      <c r="Q294" s="13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2.75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3"/>
      <c r="Q295" s="13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2.75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3"/>
      <c r="Q296" s="13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2.75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3"/>
      <c r="Q297" s="13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2.75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3"/>
      <c r="Q298" s="13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2.75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3"/>
      <c r="Q299" s="13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2.75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3"/>
      <c r="Q300" s="13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2.75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3"/>
      <c r="Q301" s="13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2.75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3"/>
      <c r="Q302" s="13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2.75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3"/>
      <c r="Q303" s="13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2.75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3"/>
      <c r="Q304" s="13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2.75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3"/>
      <c r="Q305" s="13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2.75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3"/>
      <c r="Q306" s="13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2.75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3"/>
      <c r="Q307" s="13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2.75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3"/>
      <c r="Q308" s="13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2.75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3"/>
      <c r="Q309" s="13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2.75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3"/>
      <c r="Q310" s="13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2.75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3"/>
      <c r="Q311" s="13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2.75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3"/>
      <c r="Q312" s="13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2.75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3"/>
      <c r="Q313" s="13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2.75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3"/>
      <c r="Q314" s="13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2.75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3"/>
      <c r="Q315" s="13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2.75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3"/>
      <c r="Q316" s="13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2.75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3"/>
      <c r="Q317" s="13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2.75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3"/>
      <c r="Q318" s="13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2.75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3"/>
      <c r="Q319" s="13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2.75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3"/>
      <c r="Q320" s="13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2.75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3"/>
      <c r="Q321" s="13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2.75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3"/>
      <c r="Q322" s="13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2.75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3"/>
      <c r="Q323" s="13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2.75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3"/>
      <c r="Q324" s="13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2.75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3"/>
      <c r="Q325" s="13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2.75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3"/>
      <c r="Q326" s="13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2.75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3"/>
      <c r="Q327" s="13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2.75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3"/>
      <c r="Q328" s="13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2.75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3"/>
      <c r="Q329" s="13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2.75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3"/>
      <c r="Q330" s="13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2.75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3"/>
      <c r="Q331" s="13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2.75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3"/>
      <c r="Q332" s="13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2.75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3"/>
      <c r="Q333" s="13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2.75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3"/>
      <c r="Q334" s="13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2.75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3"/>
      <c r="Q335" s="13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2.75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3"/>
      <c r="Q336" s="13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2.75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3"/>
      <c r="Q337" s="13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2.75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3"/>
      <c r="Q338" s="13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2.75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3"/>
      <c r="Q339" s="13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2.75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3"/>
      <c r="Q340" s="13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2.75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3"/>
      <c r="Q341" s="13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2.75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3"/>
      <c r="Q342" s="13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2.75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3"/>
      <c r="Q343" s="13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2.75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3"/>
      <c r="Q344" s="13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2.75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3"/>
      <c r="Q345" s="13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2.75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3"/>
      <c r="Q346" s="13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2.75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3"/>
      <c r="Q347" s="13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2.75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3"/>
      <c r="Q348" s="13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2.75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3"/>
      <c r="Q349" s="13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2.75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3"/>
      <c r="Q350" s="13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2.75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3"/>
      <c r="Q351" s="13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2.75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3"/>
      <c r="Q352" s="13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2.75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3"/>
      <c r="Q353" s="13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2.75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3"/>
      <c r="Q354" s="13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2.75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3"/>
      <c r="Q355" s="13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2.75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3"/>
      <c r="Q356" s="13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2.75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3"/>
      <c r="Q357" s="13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2.75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3"/>
      <c r="Q358" s="13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2.75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3"/>
      <c r="Q359" s="13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2.75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3"/>
      <c r="Q360" s="13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2.75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3"/>
      <c r="Q361" s="13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2.75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3"/>
      <c r="Q362" s="13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2.75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3"/>
      <c r="Q363" s="13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2.75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3"/>
      <c r="Q364" s="13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2.75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3"/>
      <c r="Q365" s="13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2.75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3"/>
      <c r="Q366" s="13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2.75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3"/>
      <c r="Q367" s="13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2.75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3"/>
      <c r="Q368" s="13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2.75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3"/>
      <c r="Q369" s="13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2.75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3"/>
      <c r="Q370" s="13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2.75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3"/>
      <c r="Q371" s="13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2.75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3"/>
      <c r="Q372" s="13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2.75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3"/>
      <c r="Q373" s="13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2.75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3"/>
      <c r="Q374" s="13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2.75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3"/>
      <c r="Q375" s="13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2.75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3"/>
      <c r="Q376" s="13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2.75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3"/>
      <c r="Q377" s="13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2.75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3"/>
      <c r="Q378" s="13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2.75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3"/>
      <c r="Q379" s="13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2.75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3"/>
      <c r="Q380" s="13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2.75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3"/>
      <c r="Q381" s="13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2.75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3"/>
      <c r="Q382" s="13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2.75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3"/>
      <c r="Q383" s="13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2.75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3"/>
      <c r="Q384" s="13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2.75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3"/>
      <c r="Q385" s="13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2.75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3"/>
      <c r="Q386" s="13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2.75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3"/>
      <c r="Q387" s="13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2.75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3"/>
      <c r="Q388" s="13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2.75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3"/>
      <c r="Q389" s="13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2.75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3"/>
      <c r="Q390" s="13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2.75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3"/>
      <c r="Q391" s="13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2.75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3"/>
      <c r="Q392" s="13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2.75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3"/>
      <c r="Q393" s="13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2.75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3"/>
      <c r="Q394" s="13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2.75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3"/>
      <c r="Q395" s="13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2.75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3"/>
      <c r="Q396" s="13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2.75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3"/>
      <c r="Q397" s="13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2.75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3"/>
      <c r="Q398" s="13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2.75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3"/>
      <c r="Q399" s="13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2.75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3"/>
      <c r="Q400" s="13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2.75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3"/>
      <c r="Q401" s="13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2.75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3"/>
      <c r="Q402" s="13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2.75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3"/>
      <c r="Q403" s="13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2.75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3"/>
      <c r="Q404" s="13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2.75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3"/>
      <c r="Q405" s="13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2.75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3"/>
      <c r="Q406" s="13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2.75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3"/>
      <c r="Q407" s="13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2.75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3"/>
      <c r="Q408" s="13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2.75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3"/>
      <c r="Q409" s="13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2.75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3"/>
      <c r="Q410" s="13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2.75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3"/>
      <c r="Q411" s="13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2.75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3"/>
      <c r="Q412" s="13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2.75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3"/>
      <c r="Q413" s="13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2.75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3"/>
      <c r="Q414" s="13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2.75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3"/>
      <c r="Q415" s="13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2.75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3"/>
      <c r="Q416" s="13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2.75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3"/>
      <c r="Q417" s="13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2.75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3"/>
      <c r="Q418" s="13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2.75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3"/>
      <c r="Q419" s="13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2.75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3"/>
      <c r="Q420" s="13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2.75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3"/>
      <c r="Q421" s="13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2.75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3"/>
      <c r="Q422" s="13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2.75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3"/>
      <c r="Q423" s="13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2.75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3"/>
      <c r="Q424" s="13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2.75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3"/>
      <c r="Q425" s="13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2.75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3"/>
      <c r="Q426" s="13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2.75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3"/>
      <c r="Q427" s="13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2.75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3"/>
      <c r="Q428" s="13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2.75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3"/>
      <c r="Q429" s="13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2.75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3"/>
      <c r="Q430" s="13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2.75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3"/>
      <c r="Q431" s="13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2.75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3"/>
      <c r="Q432" s="13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2.75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3"/>
      <c r="Q433" s="13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2.75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3"/>
      <c r="Q434" s="13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2.75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3"/>
      <c r="Q435" s="13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2.75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3"/>
      <c r="Q436" s="13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2.75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3"/>
      <c r="Q437" s="13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2.75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3"/>
      <c r="Q438" s="13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2.75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3"/>
      <c r="Q439" s="13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2.75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3"/>
      <c r="Q440" s="13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2.75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3"/>
      <c r="Q441" s="13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2.75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3"/>
      <c r="Q442" s="13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2.75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3"/>
      <c r="Q443" s="13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2.75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3"/>
      <c r="Q444" s="13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2.75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3"/>
      <c r="Q445" s="13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2.75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3"/>
      <c r="Q446" s="13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2.75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3"/>
      <c r="Q447" s="13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2.75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3"/>
      <c r="Q448" s="13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2.75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3"/>
      <c r="Q449" s="13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2.75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3"/>
      <c r="Q450" s="13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2.75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3"/>
      <c r="Q451" s="13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2.75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3"/>
      <c r="Q452" s="13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2.75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3"/>
      <c r="Q453" s="13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2.75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3"/>
      <c r="Q454" s="13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2.75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3"/>
      <c r="Q455" s="13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2.75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3"/>
      <c r="Q456" s="13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2.75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3"/>
      <c r="Q457" s="13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2.75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3"/>
      <c r="Q458" s="13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2.75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3"/>
      <c r="Q459" s="13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2.75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3"/>
      <c r="Q460" s="13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2.75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3"/>
      <c r="Q461" s="13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2.75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3"/>
      <c r="Q462" s="13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2.75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3"/>
      <c r="Q463" s="13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2.75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3"/>
      <c r="Q464" s="13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2.75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3"/>
      <c r="Q465" s="13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2.75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3"/>
      <c r="Q466" s="13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2.75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3"/>
      <c r="Q467" s="13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2.75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3"/>
      <c r="Q468" s="13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2.75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3"/>
      <c r="Q469" s="13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2.75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3"/>
      <c r="Q470" s="13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2.75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3"/>
      <c r="Q471" s="13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2.75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3"/>
      <c r="Q472" s="13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2.75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3"/>
      <c r="Q473" s="13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2.75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3"/>
      <c r="Q474" s="13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2.75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3"/>
      <c r="Q475" s="13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2.75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3"/>
      <c r="Q476" s="13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2.75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3"/>
      <c r="Q477" s="13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2.75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3"/>
      <c r="Q478" s="13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2.75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3"/>
      <c r="Q479" s="13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2.75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3"/>
      <c r="Q480" s="13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2.75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3"/>
      <c r="Q481" s="13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2.75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3"/>
      <c r="Q482" s="13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2.75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3"/>
      <c r="Q483" s="13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2.75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3"/>
      <c r="Q484" s="13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2.75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3"/>
      <c r="Q485" s="13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2.75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3"/>
      <c r="Q486" s="13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2.75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3"/>
      <c r="Q487" s="13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2.75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3"/>
      <c r="Q488" s="13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2.75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3"/>
      <c r="Q489" s="13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2.75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3"/>
      <c r="Q490" s="13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2.75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3"/>
      <c r="Q491" s="13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2.75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3"/>
      <c r="Q492" s="13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2.75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3"/>
      <c r="Q493" s="13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2.75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3"/>
      <c r="Q494" s="13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2.75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3"/>
      <c r="Q495" s="13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2.75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3"/>
      <c r="Q496" s="13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2.75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3"/>
      <c r="Q497" s="13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2.75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3"/>
      <c r="Q498" s="13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2.75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3"/>
      <c r="Q499" s="13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2.75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3"/>
      <c r="Q500" s="13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2.75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3"/>
      <c r="Q501" s="13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2.75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3"/>
      <c r="Q502" s="13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2.75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3"/>
      <c r="Q503" s="13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2.75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3"/>
      <c r="Q504" s="13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2.75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3"/>
      <c r="Q505" s="13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2.75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3"/>
      <c r="Q506" s="13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2.75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3"/>
      <c r="Q507" s="13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2.75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3"/>
      <c r="Q508" s="13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2.75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3"/>
      <c r="Q509" s="13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2.75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3"/>
      <c r="Q510" s="13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2.75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3"/>
      <c r="Q511" s="13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2.75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3"/>
      <c r="Q512" s="13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2.75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3"/>
      <c r="Q513" s="13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2.75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3"/>
      <c r="Q514" s="13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2.75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3"/>
      <c r="Q515" s="13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2.75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3"/>
      <c r="Q516" s="13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2.75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3"/>
      <c r="Q517" s="13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2.75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3"/>
      <c r="Q518" s="13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2.75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3"/>
      <c r="Q519" s="13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2.75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3"/>
      <c r="Q520" s="13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2.75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3"/>
      <c r="Q521" s="13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2.75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3"/>
      <c r="Q522" s="13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2.75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3"/>
      <c r="Q523" s="13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2.75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3"/>
      <c r="Q524" s="13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2.75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3"/>
      <c r="Q525" s="13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2.75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3"/>
      <c r="Q526" s="13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2.75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3"/>
      <c r="Q527" s="13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2.75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3"/>
      <c r="Q528" s="13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2.75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3"/>
      <c r="Q529" s="13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2.75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3"/>
      <c r="Q530" s="13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2.75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3"/>
      <c r="Q531" s="13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2.75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3"/>
      <c r="Q532" s="13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2.75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3"/>
      <c r="Q533" s="13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2.75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3"/>
      <c r="Q534" s="13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2.75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3"/>
      <c r="Q535" s="13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2.75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3"/>
      <c r="Q536" s="13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2.75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3"/>
      <c r="Q537" s="13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2.75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3"/>
      <c r="Q538" s="13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2.75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3"/>
      <c r="Q539" s="13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2.75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3"/>
      <c r="Q540" s="13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2.75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3"/>
      <c r="Q541" s="13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2.75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3"/>
      <c r="Q542" s="13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2.75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3"/>
      <c r="Q543" s="13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2.75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3"/>
      <c r="Q544" s="13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2.75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3"/>
      <c r="Q545" s="13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2.75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3"/>
      <c r="Q546" s="13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2.75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3"/>
      <c r="Q547" s="13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2.75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3"/>
      <c r="Q548" s="13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2.75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3"/>
      <c r="Q549" s="13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2.75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3"/>
      <c r="Q550" s="13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2.75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3"/>
      <c r="Q551" s="13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2.75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3"/>
      <c r="Q552" s="13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2.75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3"/>
      <c r="Q553" s="13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2.75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3"/>
      <c r="Q554" s="13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2.75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3"/>
      <c r="Q555" s="13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2.75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3"/>
      <c r="Q556" s="13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2.75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3"/>
      <c r="Q557" s="13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2.75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3"/>
      <c r="Q558" s="13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2.75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3"/>
      <c r="Q559" s="13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2.75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3"/>
      <c r="Q560" s="13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2.75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3"/>
      <c r="Q561" s="13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2.75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3"/>
      <c r="Q562" s="13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2.75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3"/>
      <c r="Q563" s="13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2.75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3"/>
      <c r="Q564" s="13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2.75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3"/>
      <c r="Q565" s="13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2.75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3"/>
      <c r="Q566" s="13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2.75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3"/>
      <c r="Q567" s="13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2.75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3"/>
      <c r="Q568" s="13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2.75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3"/>
      <c r="Q569" s="13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2.75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3"/>
      <c r="Q570" s="13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2.75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3"/>
      <c r="Q571" s="13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2.75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3"/>
      <c r="Q572" s="13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2.75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3"/>
      <c r="Q573" s="13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2.75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3"/>
      <c r="Q574" s="13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2.75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3"/>
      <c r="Q575" s="13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2.75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3"/>
      <c r="Q576" s="13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2.75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3"/>
      <c r="Q577" s="13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2.75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3"/>
      <c r="Q578" s="13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2.75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3"/>
      <c r="Q579" s="13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2.75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3"/>
      <c r="Q580" s="13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2.75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3"/>
      <c r="Q581" s="13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2.75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3"/>
      <c r="Q582" s="13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2.75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3"/>
      <c r="Q583" s="13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2.75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3"/>
      <c r="Q584" s="13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2.75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3"/>
      <c r="Q585" s="13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2.75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3"/>
      <c r="Q586" s="13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2.75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3"/>
      <c r="Q587" s="13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2.75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3"/>
      <c r="Q588" s="13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2.75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3"/>
      <c r="Q589" s="13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2.75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3"/>
      <c r="Q590" s="13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2.75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3"/>
      <c r="Q591" s="13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2.75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3"/>
      <c r="Q592" s="13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2.75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3"/>
      <c r="Q593" s="13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2.75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3"/>
      <c r="Q594" s="13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2.75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3"/>
      <c r="Q595" s="13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2.75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3"/>
      <c r="Q596" s="13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2.75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3"/>
      <c r="Q597" s="13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2.75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3"/>
      <c r="Q598" s="13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2.75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3"/>
      <c r="Q599" s="13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2.75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3"/>
      <c r="Q600" s="13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2.75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3"/>
      <c r="Q601" s="13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2.75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3"/>
      <c r="Q602" s="13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2.75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3"/>
      <c r="Q603" s="13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2.75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3"/>
      <c r="Q604" s="13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2.75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3"/>
      <c r="Q605" s="13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2.75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3"/>
      <c r="Q606" s="13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2.75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3"/>
      <c r="Q607" s="13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2.75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3"/>
      <c r="Q608" s="13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2.75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3"/>
      <c r="Q609" s="13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2.75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3"/>
      <c r="Q610" s="13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2.75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3"/>
      <c r="Q611" s="13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2.75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3"/>
      <c r="Q612" s="13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2.75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3"/>
      <c r="Q613" s="13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2.75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3"/>
      <c r="Q614" s="13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2.75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3"/>
      <c r="Q615" s="13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2.75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3"/>
      <c r="Q616" s="13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2.75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3"/>
      <c r="Q617" s="13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2.75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3"/>
      <c r="Q618" s="13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2.75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3"/>
      <c r="Q619" s="13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2.75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3"/>
      <c r="Q620" s="13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2.75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3"/>
      <c r="Q621" s="13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2.75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3"/>
      <c r="Q622" s="13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2.75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3"/>
      <c r="Q623" s="13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2.75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3"/>
      <c r="Q624" s="13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2.75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3"/>
      <c r="Q625" s="13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2.75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3"/>
      <c r="Q626" s="13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2.75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3"/>
      <c r="Q627" s="13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2.75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3"/>
      <c r="Q628" s="13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2.75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3"/>
      <c r="Q629" s="13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2.75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3"/>
      <c r="Q630" s="13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2.75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3"/>
      <c r="Q631" s="13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2.75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3"/>
      <c r="Q632" s="13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2.75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3"/>
      <c r="Q633" s="13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2.75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3"/>
      <c r="Q634" s="13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2.75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3"/>
      <c r="Q635" s="13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2.75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3"/>
      <c r="Q636" s="13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2.75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3"/>
      <c r="Q637" s="13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2.75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3"/>
      <c r="Q638" s="13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2.75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3"/>
      <c r="Q639" s="13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2.75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3"/>
      <c r="Q640" s="13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2.75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3"/>
      <c r="Q641" s="13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2.75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3"/>
      <c r="Q642" s="13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2.75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3"/>
      <c r="Q643" s="13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2.75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3"/>
      <c r="Q644" s="13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2.75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3"/>
      <c r="Q645" s="13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2.75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3"/>
      <c r="Q646" s="13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2.75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3"/>
      <c r="Q647" s="13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2.75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3"/>
      <c r="Q648" s="13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2.75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3"/>
      <c r="Q649" s="13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2.75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3"/>
      <c r="Q650" s="13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2.75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3"/>
      <c r="Q651" s="13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2.75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3"/>
      <c r="Q652" s="13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2.75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3"/>
      <c r="Q653" s="13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2.75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3"/>
      <c r="Q654" s="13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2.75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3"/>
      <c r="Q655" s="13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2.75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3"/>
      <c r="Q656" s="13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2.75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3"/>
      <c r="Q657" s="13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2.75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3"/>
      <c r="Q658" s="13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2.75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3"/>
      <c r="Q659" s="13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2.75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3"/>
      <c r="Q660" s="13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2.75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3"/>
      <c r="Q661" s="13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2.75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3"/>
      <c r="Q662" s="13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2.75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3"/>
      <c r="Q663" s="13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2.75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3"/>
      <c r="Q664" s="13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2.75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3"/>
      <c r="Q665" s="13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2.75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3"/>
      <c r="Q666" s="13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2.75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3"/>
      <c r="Q667" s="13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2.75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3"/>
      <c r="Q668" s="13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2.75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3"/>
      <c r="Q669" s="13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2.75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3"/>
      <c r="Q670" s="13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2.75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3"/>
      <c r="Q671" s="13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2.75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3"/>
      <c r="Q672" s="13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2.75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3"/>
      <c r="Q673" s="13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2.75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3"/>
      <c r="Q674" s="13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2.75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3"/>
      <c r="Q675" s="13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2.75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3"/>
      <c r="Q676" s="13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2.75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3"/>
      <c r="Q677" s="13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2.75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3"/>
      <c r="Q678" s="13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2.75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3"/>
      <c r="Q679" s="13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2.75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3"/>
      <c r="Q680" s="13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2.75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3"/>
      <c r="Q681" s="13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2.75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3"/>
      <c r="Q682" s="13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2.75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3"/>
      <c r="Q683" s="13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2.75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3"/>
      <c r="Q684" s="13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2.75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3"/>
      <c r="Q685" s="13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2.75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3"/>
      <c r="Q686" s="13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2.75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3"/>
      <c r="Q687" s="13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2.75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3"/>
      <c r="Q688" s="13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2.75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3"/>
      <c r="Q689" s="13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2.75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3"/>
      <c r="Q690" s="13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2.75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3"/>
      <c r="Q691" s="13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2.75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3"/>
      <c r="Q692" s="13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2.75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3"/>
      <c r="Q693" s="13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2.75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3"/>
      <c r="Q694" s="13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2.75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3"/>
      <c r="Q695" s="13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2.75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3"/>
      <c r="Q696" s="13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2.75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3"/>
      <c r="Q697" s="13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2.75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3"/>
      <c r="Q698" s="13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2.75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3"/>
      <c r="Q699" s="13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2.75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3"/>
      <c r="Q700" s="13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2.75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3"/>
      <c r="Q701" s="13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2.75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3"/>
      <c r="Q702" s="13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2.75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3"/>
      <c r="Q703" s="13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2.75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3"/>
      <c r="Q704" s="13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2.75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3"/>
      <c r="Q705" s="13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2.75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3"/>
      <c r="Q706" s="13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2.75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3"/>
      <c r="Q707" s="13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2.75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3"/>
      <c r="Q708" s="13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2.75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3"/>
      <c r="Q709" s="13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2.75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3"/>
      <c r="Q710" s="13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2.75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3"/>
      <c r="Q711" s="13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2.75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3"/>
      <c r="Q712" s="13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2.75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3"/>
      <c r="Q713" s="13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2.75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3"/>
      <c r="Q714" s="13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2.75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3"/>
      <c r="Q715" s="13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2.75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3"/>
      <c r="Q716" s="13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2.75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3"/>
      <c r="Q717" s="13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2.75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3"/>
      <c r="Q718" s="13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2.75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3"/>
      <c r="Q719" s="13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2.75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3"/>
      <c r="Q720" s="13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2.75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3"/>
      <c r="Q721" s="13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2.75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3"/>
      <c r="Q722" s="13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2.75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3"/>
      <c r="Q723" s="13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2.75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3"/>
      <c r="Q724" s="13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2.75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3"/>
      <c r="Q725" s="13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2.75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3"/>
      <c r="Q726" s="13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2.75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3"/>
      <c r="Q727" s="13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2.75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3"/>
      <c r="Q728" s="13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2.75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3"/>
      <c r="Q729" s="13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2.75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3"/>
      <c r="Q730" s="13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2.75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3"/>
      <c r="Q731" s="13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2.75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3"/>
      <c r="Q732" s="13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2.75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3"/>
      <c r="Q733" s="13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2.75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3"/>
      <c r="Q734" s="13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2.75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3"/>
      <c r="Q735" s="13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2.75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3"/>
      <c r="Q736" s="13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2.75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3"/>
      <c r="Q737" s="13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2.75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3"/>
      <c r="Q738" s="13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2.75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3"/>
      <c r="Q739" s="13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2.75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3"/>
      <c r="Q740" s="13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2.75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3"/>
      <c r="Q741" s="13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2.75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3"/>
      <c r="Q742" s="13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2.75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3"/>
      <c r="Q743" s="13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2.75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3"/>
      <c r="Q744" s="13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2.75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3"/>
      <c r="Q745" s="13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2.75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3"/>
      <c r="Q746" s="13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2.75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3"/>
      <c r="Q747" s="13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2.75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3"/>
      <c r="Q748" s="13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2.75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3"/>
      <c r="Q749" s="13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2.75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3"/>
      <c r="Q750" s="13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2.75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3"/>
      <c r="Q751" s="13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2.75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3"/>
      <c r="Q752" s="13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2.75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3"/>
      <c r="Q753" s="13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2.75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3"/>
      <c r="Q754" s="13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2.75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3"/>
      <c r="Q755" s="13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2.75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3"/>
      <c r="Q756" s="13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2.75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3"/>
      <c r="Q757" s="13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2.75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3"/>
      <c r="Q758" s="13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2.75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3"/>
      <c r="Q759" s="13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2.75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3"/>
      <c r="Q760" s="13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2.75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3"/>
      <c r="Q761" s="13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2.75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3"/>
      <c r="Q762" s="13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2.75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3"/>
      <c r="Q763" s="13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2.75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3"/>
      <c r="Q764" s="13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2.75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3"/>
      <c r="Q765" s="13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2.75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3"/>
      <c r="Q766" s="13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2.75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3"/>
      <c r="Q767" s="13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2.75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3"/>
      <c r="Q768" s="13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2.75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3"/>
      <c r="Q769" s="13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2.75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3"/>
      <c r="Q770" s="13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2.75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3"/>
      <c r="Q771" s="13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2.75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3"/>
      <c r="Q772" s="13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2.75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3"/>
      <c r="Q773" s="13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2.75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3"/>
      <c r="Q774" s="13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2.75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3"/>
      <c r="Q775" s="13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2.75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3"/>
      <c r="Q776" s="13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2.75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3"/>
      <c r="Q777" s="13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2.75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3"/>
      <c r="Q778" s="13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2.75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3"/>
      <c r="Q779" s="13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2.75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3"/>
      <c r="Q780" s="13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2.75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3"/>
      <c r="Q781" s="13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2.75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3"/>
      <c r="Q782" s="13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2.75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3"/>
      <c r="Q783" s="13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2.75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3"/>
      <c r="Q784" s="13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2.75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3"/>
      <c r="Q785" s="13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2.75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3"/>
      <c r="Q786" s="13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2.75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3"/>
      <c r="Q787" s="13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2.75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3"/>
      <c r="Q788" s="13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2.75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3"/>
      <c r="Q789" s="13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2.75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3"/>
      <c r="Q790" s="13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2.75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3"/>
      <c r="Q791" s="13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2.75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3"/>
      <c r="Q792" s="13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2.75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3"/>
      <c r="Q793" s="13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2.75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3"/>
      <c r="Q794" s="13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2.75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3"/>
      <c r="Q795" s="13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2.75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3"/>
      <c r="Q796" s="13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2.75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3"/>
      <c r="Q797" s="13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2.75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3"/>
      <c r="Q798" s="13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2.75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3"/>
      <c r="Q799" s="13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2.75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3"/>
      <c r="Q800" s="13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2.75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3"/>
      <c r="Q801" s="13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2.75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3"/>
      <c r="Q802" s="13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2.75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3"/>
      <c r="Q803" s="13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2.75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3"/>
      <c r="Q804" s="13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2.75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3"/>
      <c r="Q805" s="13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2.75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3"/>
      <c r="Q806" s="13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2.75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3"/>
      <c r="Q807" s="13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2.75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3"/>
      <c r="Q808" s="13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2.75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3"/>
      <c r="Q809" s="13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2.75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3"/>
      <c r="Q810" s="13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2.75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3"/>
      <c r="Q811" s="13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2.75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3"/>
      <c r="Q812" s="13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2.75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3"/>
      <c r="Q813" s="13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2.75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3"/>
      <c r="Q814" s="13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2.75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3"/>
      <c r="Q815" s="13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2.75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3"/>
      <c r="Q816" s="13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2.75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3"/>
      <c r="Q817" s="13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2.75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3"/>
      <c r="Q818" s="13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2.75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3"/>
      <c r="Q819" s="13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2.75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3"/>
      <c r="Q820" s="13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2.75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3"/>
      <c r="Q821" s="13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2.75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3"/>
      <c r="Q822" s="13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2.75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3"/>
      <c r="Q823" s="13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2.75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3"/>
      <c r="Q824" s="13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2.75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3"/>
      <c r="Q825" s="13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2.75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3"/>
      <c r="Q826" s="13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2.75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3"/>
      <c r="Q827" s="13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2.75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3"/>
      <c r="Q828" s="13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2.75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3"/>
      <c r="Q829" s="13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2.75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3"/>
      <c r="Q830" s="13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2.75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3"/>
      <c r="Q831" s="13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2.75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3"/>
      <c r="Q832" s="13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2.75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3"/>
      <c r="Q833" s="13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2.75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3"/>
      <c r="Q834" s="13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2.75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3"/>
      <c r="Q835" s="13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2.75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3"/>
      <c r="Q836" s="13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2.75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3"/>
      <c r="Q837" s="13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2.75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3"/>
      <c r="Q838" s="13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2.75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3"/>
      <c r="Q839" s="13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2.75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3"/>
      <c r="Q840" s="13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2.75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3"/>
      <c r="Q841" s="13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2.75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3"/>
      <c r="Q842" s="13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2.75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3"/>
      <c r="Q843" s="13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2.75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3"/>
      <c r="Q844" s="13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2.75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3"/>
      <c r="Q845" s="13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2.75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3"/>
      <c r="Q846" s="13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2.75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3"/>
      <c r="Q847" s="13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2.75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3"/>
      <c r="Q848" s="13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2.75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3"/>
      <c r="Q849" s="13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2.75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3"/>
      <c r="Q850" s="13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2.75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3"/>
      <c r="Q851" s="13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2.75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3"/>
      <c r="Q852" s="13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2.75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3"/>
      <c r="Q853" s="13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2.75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3"/>
      <c r="Q854" s="13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2.75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3"/>
      <c r="Q855" s="13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2.75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3"/>
      <c r="Q856" s="13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2.75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3"/>
      <c r="Q857" s="13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2.75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3"/>
      <c r="Q858" s="13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2.75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3"/>
      <c r="Q859" s="13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2.75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3"/>
      <c r="Q860" s="13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2.75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3"/>
      <c r="Q861" s="13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2.75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3"/>
      <c r="Q862" s="13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2.75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3"/>
      <c r="Q863" s="13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2.75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3"/>
      <c r="Q864" s="13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2.75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3"/>
      <c r="Q865" s="13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2.75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3"/>
      <c r="Q866" s="13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2.75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3"/>
      <c r="Q867" s="13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2.75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3"/>
      <c r="Q868" s="13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2.75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3"/>
      <c r="Q869" s="13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2.75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3"/>
      <c r="Q870" s="13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2.75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3"/>
      <c r="Q871" s="13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2.75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3"/>
      <c r="Q872" s="13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2.75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3"/>
      <c r="Q873" s="13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2.75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3"/>
      <c r="Q874" s="13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2.75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3"/>
      <c r="Q875" s="13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2.75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3"/>
      <c r="Q876" s="13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2.75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3"/>
      <c r="Q877" s="13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2.75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3"/>
      <c r="Q878" s="13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2.75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3"/>
      <c r="Q879" s="13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2.75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3"/>
      <c r="Q880" s="13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2.75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3"/>
      <c r="Q881" s="13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2.75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3"/>
      <c r="Q882" s="13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2.75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3"/>
      <c r="Q883" s="13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2.75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3"/>
      <c r="Q884" s="13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2.75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3"/>
      <c r="Q885" s="13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2.75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3"/>
      <c r="Q886" s="13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2.75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3"/>
      <c r="Q887" s="13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2.75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3"/>
      <c r="Q888" s="13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2.75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3"/>
      <c r="Q889" s="13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2.75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3"/>
      <c r="Q890" s="13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2.75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3"/>
      <c r="Q891" s="13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2.75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3"/>
      <c r="Q892" s="13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2.75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3"/>
      <c r="Q893" s="13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2.75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3"/>
      <c r="Q894" s="13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2.75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3"/>
      <c r="Q895" s="13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2.75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3"/>
      <c r="Q896" s="13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2.75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3"/>
      <c r="Q897" s="13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2.75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3"/>
      <c r="Q898" s="13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2.75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3"/>
      <c r="Q899" s="13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2.75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3"/>
      <c r="Q900" s="13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2.75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3"/>
      <c r="Q901" s="13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2.75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3"/>
      <c r="Q902" s="13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2.75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3"/>
      <c r="Q903" s="13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2.75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3"/>
      <c r="Q904" s="13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2.75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3"/>
      <c r="Q905" s="13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2.75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3"/>
      <c r="Q906" s="13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2.75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3"/>
      <c r="Q907" s="13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2.75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3"/>
      <c r="Q908" s="13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2.75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3"/>
      <c r="Q909" s="13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2.75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3"/>
      <c r="Q910" s="13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2.75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3"/>
      <c r="Q911" s="13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2.75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3"/>
      <c r="Q912" s="13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2.75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3"/>
      <c r="Q913" s="13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2.75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3"/>
      <c r="Q914" s="13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2.75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3"/>
      <c r="Q915" s="13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2.75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3"/>
      <c r="Q916" s="13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2.75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3"/>
      <c r="Q917" s="13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2.75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3"/>
      <c r="Q918" s="13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2.75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3"/>
      <c r="Q919" s="13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2.75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3"/>
      <c r="Q920" s="13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2.75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3"/>
      <c r="Q921" s="13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2.75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3"/>
      <c r="Q922" s="13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2.75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3"/>
      <c r="Q923" s="13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2.75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3"/>
      <c r="Q924" s="13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2.75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3"/>
      <c r="Q925" s="13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2.75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3"/>
      <c r="Q926" s="13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2.75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3"/>
      <c r="Q927" s="13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2.75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3"/>
      <c r="Q928" s="13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2.75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3"/>
      <c r="Q929" s="13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2.75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3"/>
      <c r="Q930" s="13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2.75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3"/>
      <c r="Q931" s="13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2.75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3"/>
      <c r="Q932" s="13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2.75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3"/>
      <c r="Q933" s="13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2.75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3"/>
      <c r="Q934" s="13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2.75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3"/>
      <c r="Q935" s="13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2.75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3"/>
      <c r="Q936" s="13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2.75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3"/>
      <c r="Q937" s="13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2.75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3"/>
      <c r="Q938" s="13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2.75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3"/>
      <c r="Q939" s="13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2.75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3"/>
      <c r="Q940" s="13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2.75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3"/>
      <c r="Q941" s="13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2.75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3"/>
      <c r="Q942" s="13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2.75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3"/>
      <c r="Q943" s="13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2.75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3"/>
      <c r="Q944" s="13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2.75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3"/>
      <c r="Q945" s="13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2.75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3"/>
      <c r="Q946" s="13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2.75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3"/>
      <c r="Q947" s="13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2.75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3"/>
      <c r="Q948" s="13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2.75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3"/>
      <c r="Q949" s="13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2.75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3"/>
      <c r="Q950" s="13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2.75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3"/>
      <c r="Q951" s="13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2.75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3"/>
      <c r="Q952" s="13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2.75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3"/>
      <c r="Q953" s="13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2.75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3"/>
      <c r="Q954" s="13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2.75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3"/>
      <c r="Q955" s="13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2.75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3"/>
      <c r="Q956" s="13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2.75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3"/>
      <c r="Q957" s="13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2.75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3"/>
      <c r="Q958" s="13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2.75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3"/>
      <c r="Q959" s="13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2.75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3"/>
      <c r="Q960" s="13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2.75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3"/>
      <c r="Q961" s="13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2.75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3"/>
      <c r="Q962" s="13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2.75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3"/>
      <c r="Q963" s="13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2.75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3"/>
      <c r="Q964" s="13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2.75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3"/>
      <c r="Q965" s="13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2.75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3"/>
      <c r="Q966" s="13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2.75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3"/>
      <c r="Q967" s="13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2.75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3"/>
      <c r="Q968" s="13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2.75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3"/>
      <c r="Q969" s="13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2.75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3"/>
      <c r="Q970" s="13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2.75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3"/>
      <c r="Q971" s="13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2.75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3"/>
      <c r="Q972" s="13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2.75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3"/>
      <c r="Q973" s="13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2.75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3"/>
      <c r="Q974" s="13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2.75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3"/>
      <c r="Q975" s="13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2.75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3"/>
      <c r="Q976" s="13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2.75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3"/>
      <c r="Q977" s="13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2.75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3"/>
      <c r="Q978" s="13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2.75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3"/>
      <c r="Q979" s="13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2.75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3"/>
      <c r="Q980" s="13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2.75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3"/>
      <c r="Q981" s="13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2.75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3"/>
      <c r="Q982" s="13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2.75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3"/>
      <c r="Q983" s="13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2.75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3"/>
      <c r="Q984" s="13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2.75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3"/>
      <c r="Q985" s="13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2.75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3"/>
      <c r="Q986" s="13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2.75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3"/>
      <c r="Q987" s="13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2.75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3"/>
      <c r="Q988" s="13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2.75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3"/>
      <c r="Q989" s="13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2.75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3"/>
      <c r="Q990" s="13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2.75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3"/>
      <c r="Q991" s="13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2.75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3"/>
      <c r="Q992" s="13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2.75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3"/>
      <c r="Q993" s="13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12.75" customHeight="1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3"/>
      <c r="Q994" s="13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12.75" customHeight="1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3"/>
      <c r="Q995" s="13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12.75" customHeight="1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3"/>
      <c r="Q996" s="13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12.75" customHeight="1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3"/>
      <c r="Q997" s="13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12.75" customHeight="1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3"/>
      <c r="Q998" s="13"/>
      <c r="R998" s="12"/>
      <c r="S998" s="12"/>
      <c r="T998" s="12"/>
      <c r="U998" s="12"/>
      <c r="V998" s="12"/>
      <c r="W998" s="12"/>
      <c r="X998" s="12"/>
      <c r="Y998" s="12"/>
      <c r="Z998" s="12"/>
    </row>
  </sheetData>
  <mergeCells count="511">
    <mergeCell ref="B27:C27"/>
    <mergeCell ref="B28:C28"/>
    <mergeCell ref="B29:C29"/>
    <mergeCell ref="B26:C26"/>
    <mergeCell ref="B34:C34"/>
    <mergeCell ref="F36:H36"/>
    <mergeCell ref="F37:H37"/>
    <mergeCell ref="L30:O30"/>
    <mergeCell ref="L31:O31"/>
    <mergeCell ref="L32:O32"/>
    <mergeCell ref="L33:O33"/>
    <mergeCell ref="L35:O35"/>
    <mergeCell ref="J34:K34"/>
    <mergeCell ref="J35:K35"/>
    <mergeCell ref="J36:K36"/>
    <mergeCell ref="J37:K37"/>
    <mergeCell ref="J30:K30"/>
    <mergeCell ref="J31:K31"/>
    <mergeCell ref="J32:K32"/>
    <mergeCell ref="J33:K33"/>
    <mergeCell ref="B30:C30"/>
    <mergeCell ref="B31:C31"/>
    <mergeCell ref="B32:C32"/>
    <mergeCell ref="B33:C33"/>
    <mergeCell ref="B35:C35"/>
    <mergeCell ref="F29:H29"/>
    <mergeCell ref="F30:H30"/>
    <mergeCell ref="F31:H31"/>
    <mergeCell ref="F32:H32"/>
    <mergeCell ref="F33:H33"/>
    <mergeCell ref="F34:H34"/>
    <mergeCell ref="F35:H35"/>
    <mergeCell ref="A2:O2"/>
    <mergeCell ref="A3:O3"/>
    <mergeCell ref="E10:E11"/>
    <mergeCell ref="H10:H11"/>
    <mergeCell ref="I10:I11"/>
    <mergeCell ref="D10:D11"/>
    <mergeCell ref="B19:C19"/>
    <mergeCell ref="J19:K19"/>
    <mergeCell ref="L19:O19"/>
    <mergeCell ref="F10:F11"/>
    <mergeCell ref="G10:G11"/>
    <mergeCell ref="F19:H19"/>
    <mergeCell ref="F28:H28"/>
    <mergeCell ref="F26:H26"/>
    <mergeCell ref="F27:H27"/>
    <mergeCell ref="F20:H20"/>
    <mergeCell ref="F21:H21"/>
    <mergeCell ref="L20:O20"/>
    <mergeCell ref="L21:O21"/>
    <mergeCell ref="L22:O22"/>
    <mergeCell ref="L23:O23"/>
    <mergeCell ref="L24:O24"/>
    <mergeCell ref="J20:K20"/>
    <mergeCell ref="J21:K21"/>
    <mergeCell ref="J22:K22"/>
    <mergeCell ref="J23:K23"/>
    <mergeCell ref="J24:K24"/>
    <mergeCell ref="F22:H22"/>
    <mergeCell ref="F23:H23"/>
    <mergeCell ref="F24:H24"/>
    <mergeCell ref="F25:H25"/>
    <mergeCell ref="L41:O41"/>
    <mergeCell ref="L42:O42"/>
    <mergeCell ref="L43:O43"/>
    <mergeCell ref="L44:O44"/>
    <mergeCell ref="L45:O45"/>
    <mergeCell ref="J25:K25"/>
    <mergeCell ref="J26:K26"/>
    <mergeCell ref="J27:K27"/>
    <mergeCell ref="J28:K28"/>
    <mergeCell ref="L36:O36"/>
    <mergeCell ref="L40:O40"/>
    <mergeCell ref="L34:O34"/>
    <mergeCell ref="L37:O37"/>
    <mergeCell ref="L38:O38"/>
    <mergeCell ref="L39:O39"/>
    <mergeCell ref="L25:O25"/>
    <mergeCell ref="J29:K29"/>
    <mergeCell ref="L26:O26"/>
    <mergeCell ref="L27:O27"/>
    <mergeCell ref="L28:O28"/>
    <mergeCell ref="L29:O29"/>
    <mergeCell ref="G47:H47"/>
    <mergeCell ref="G48:H48"/>
    <mergeCell ref="G49:H49"/>
    <mergeCell ref="G38:H38"/>
    <mergeCell ref="G39:H39"/>
    <mergeCell ref="G40:H40"/>
    <mergeCell ref="B42:C42"/>
    <mergeCell ref="B43:C43"/>
    <mergeCell ref="G46:H46"/>
    <mergeCell ref="B36:C36"/>
    <mergeCell ref="B44:C44"/>
    <mergeCell ref="B45:C45"/>
    <mergeCell ref="B46:C46"/>
    <mergeCell ref="B56:C56"/>
    <mergeCell ref="B57:C57"/>
    <mergeCell ref="B50:C50"/>
    <mergeCell ref="B40:C40"/>
    <mergeCell ref="B41:C41"/>
    <mergeCell ref="B48:C48"/>
    <mergeCell ref="B49:C49"/>
    <mergeCell ref="B37:C37"/>
    <mergeCell ref="B51:C51"/>
    <mergeCell ref="B52:C52"/>
    <mergeCell ref="B53:C53"/>
    <mergeCell ref="B54:C54"/>
    <mergeCell ref="B55:C55"/>
    <mergeCell ref="B58:C58"/>
    <mergeCell ref="B59:C59"/>
    <mergeCell ref="B47:C47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128:C128"/>
    <mergeCell ref="B129:C129"/>
    <mergeCell ref="B130:C130"/>
    <mergeCell ref="B131:C131"/>
    <mergeCell ref="B132:C132"/>
    <mergeCell ref="B124:C124"/>
    <mergeCell ref="B125:C125"/>
    <mergeCell ref="B126:C126"/>
    <mergeCell ref="B127:C127"/>
    <mergeCell ref="B133:C133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2:C122"/>
    <mergeCell ref="B123:C123"/>
    <mergeCell ref="B134:C134"/>
    <mergeCell ref="B135:C135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52:C152"/>
    <mergeCell ref="B153:C153"/>
    <mergeCell ref="B154:C154"/>
    <mergeCell ref="B155:C155"/>
    <mergeCell ref="B156:C156"/>
    <mergeCell ref="B157:C157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58:C158"/>
    <mergeCell ref="B159:C159"/>
    <mergeCell ref="B160:C160"/>
    <mergeCell ref="B161:C161"/>
    <mergeCell ref="B162:C162"/>
    <mergeCell ref="B163:C163"/>
    <mergeCell ref="B164:C164"/>
    <mergeCell ref="B165:C165"/>
    <mergeCell ref="B166:C166"/>
    <mergeCell ref="B167:C167"/>
    <mergeCell ref="B168:C168"/>
    <mergeCell ref="B169:C169"/>
    <mergeCell ref="B170:C170"/>
    <mergeCell ref="B171:C171"/>
    <mergeCell ref="B172:C172"/>
    <mergeCell ref="B173:C173"/>
    <mergeCell ref="B181:C181"/>
    <mergeCell ref="B182:C182"/>
    <mergeCell ref="B174:C174"/>
    <mergeCell ref="B175:C175"/>
    <mergeCell ref="B176:C176"/>
    <mergeCell ref="B177:C177"/>
    <mergeCell ref="B178:C178"/>
    <mergeCell ref="B179:C179"/>
    <mergeCell ref="B180:C180"/>
    <mergeCell ref="G122:H122"/>
    <mergeCell ref="G123:H123"/>
    <mergeCell ref="G124:H124"/>
    <mergeCell ref="G125:H125"/>
    <mergeCell ref="G126:H126"/>
    <mergeCell ref="G127:H127"/>
    <mergeCell ref="G128:H128"/>
    <mergeCell ref="G129:H129"/>
    <mergeCell ref="G130:H130"/>
    <mergeCell ref="G131:H131"/>
    <mergeCell ref="G132:H132"/>
    <mergeCell ref="G133:H133"/>
    <mergeCell ref="G134:H134"/>
    <mergeCell ref="G135:H135"/>
    <mergeCell ref="G136:H136"/>
    <mergeCell ref="G158:H158"/>
    <mergeCell ref="G137:H137"/>
    <mergeCell ref="G138:H138"/>
    <mergeCell ref="G139:H139"/>
    <mergeCell ref="G140:H140"/>
    <mergeCell ref="G141:H141"/>
    <mergeCell ref="G142:H142"/>
    <mergeCell ref="G143:H143"/>
    <mergeCell ref="G144:H144"/>
    <mergeCell ref="G145:H145"/>
    <mergeCell ref="G74:H74"/>
    <mergeCell ref="G75:H75"/>
    <mergeCell ref="G76:H76"/>
    <mergeCell ref="G77:H77"/>
    <mergeCell ref="G78:H78"/>
    <mergeCell ref="G79:H79"/>
    <mergeCell ref="G80:H80"/>
    <mergeCell ref="G81:H81"/>
    <mergeCell ref="G168:H168"/>
    <mergeCell ref="G159:H159"/>
    <mergeCell ref="G160:H160"/>
    <mergeCell ref="G161:H161"/>
    <mergeCell ref="G162:H162"/>
    <mergeCell ref="G163:H163"/>
    <mergeCell ref="G164:H164"/>
    <mergeCell ref="G165:H165"/>
    <mergeCell ref="G166:H166"/>
    <mergeCell ref="G167:H167"/>
    <mergeCell ref="G152:H152"/>
    <mergeCell ref="G153:H153"/>
    <mergeCell ref="G154:H154"/>
    <mergeCell ref="G155:H155"/>
    <mergeCell ref="G156:H156"/>
    <mergeCell ref="G157:H157"/>
    <mergeCell ref="G82:H82"/>
    <mergeCell ref="G83:H83"/>
    <mergeCell ref="G84:H84"/>
    <mergeCell ref="G85:H85"/>
    <mergeCell ref="G86:H86"/>
    <mergeCell ref="G87:H87"/>
    <mergeCell ref="G88:H88"/>
    <mergeCell ref="G89:H89"/>
    <mergeCell ref="G90:H90"/>
    <mergeCell ref="G91:H91"/>
    <mergeCell ref="G92:H92"/>
    <mergeCell ref="G93:H93"/>
    <mergeCell ref="G94:H94"/>
    <mergeCell ref="G95:H95"/>
    <mergeCell ref="G96:H96"/>
    <mergeCell ref="G97:H97"/>
    <mergeCell ref="G98:H98"/>
    <mergeCell ref="G99:H99"/>
    <mergeCell ref="G100:H100"/>
    <mergeCell ref="G101:H101"/>
    <mergeCell ref="G102:H102"/>
    <mergeCell ref="G103:H103"/>
    <mergeCell ref="G104:H104"/>
    <mergeCell ref="G105:H105"/>
    <mergeCell ref="G106:H106"/>
    <mergeCell ref="G107:H107"/>
    <mergeCell ref="G108:H108"/>
    <mergeCell ref="G109:H109"/>
    <mergeCell ref="G110:H110"/>
    <mergeCell ref="G111:H111"/>
    <mergeCell ref="G112:H112"/>
    <mergeCell ref="G113:H113"/>
    <mergeCell ref="G114:H114"/>
    <mergeCell ref="G115:H115"/>
    <mergeCell ref="G116:H116"/>
    <mergeCell ref="G117:H117"/>
    <mergeCell ref="G118:H118"/>
    <mergeCell ref="G119:H119"/>
    <mergeCell ref="G120:H120"/>
    <mergeCell ref="G121:H121"/>
    <mergeCell ref="B20:C20"/>
    <mergeCell ref="B21:C21"/>
    <mergeCell ref="B22:C22"/>
    <mergeCell ref="B23:C23"/>
    <mergeCell ref="B24:C24"/>
    <mergeCell ref="B25:C25"/>
    <mergeCell ref="G55:H55"/>
    <mergeCell ref="G63:H63"/>
    <mergeCell ref="G69:H69"/>
    <mergeCell ref="G70:H70"/>
    <mergeCell ref="G53:H53"/>
    <mergeCell ref="G54:H54"/>
    <mergeCell ref="G51:H51"/>
    <mergeCell ref="G52:H52"/>
    <mergeCell ref="G50:H50"/>
    <mergeCell ref="G41:H41"/>
    <mergeCell ref="G42:H42"/>
    <mergeCell ref="G43:H43"/>
    <mergeCell ref="G44:H44"/>
    <mergeCell ref="G45:H45"/>
    <mergeCell ref="L53:O53"/>
    <mergeCell ref="L54:O54"/>
    <mergeCell ref="L46:O46"/>
    <mergeCell ref="L47:O47"/>
    <mergeCell ref="L48:O48"/>
    <mergeCell ref="L49:O49"/>
    <mergeCell ref="L50:O50"/>
    <mergeCell ref="L51:O51"/>
    <mergeCell ref="L52:O52"/>
    <mergeCell ref="L55:O55"/>
    <mergeCell ref="G56:H56"/>
    <mergeCell ref="L56:O56"/>
    <mergeCell ref="L57:O57"/>
    <mergeCell ref="L61:O61"/>
    <mergeCell ref="L62:O62"/>
    <mergeCell ref="G57:H57"/>
    <mergeCell ref="G58:H58"/>
    <mergeCell ref="G59:H59"/>
    <mergeCell ref="G60:H60"/>
    <mergeCell ref="L60:O60"/>
    <mergeCell ref="G61:H61"/>
    <mergeCell ref="G62:H62"/>
    <mergeCell ref="L58:O58"/>
    <mergeCell ref="L59:O59"/>
    <mergeCell ref="L63:O63"/>
    <mergeCell ref="G64:H64"/>
    <mergeCell ref="L64:O64"/>
    <mergeCell ref="G65:H65"/>
    <mergeCell ref="L65:O65"/>
    <mergeCell ref="L66:O66"/>
    <mergeCell ref="G66:H66"/>
    <mergeCell ref="G67:H67"/>
    <mergeCell ref="G68:H68"/>
    <mergeCell ref="G71:H71"/>
    <mergeCell ref="G72:H72"/>
    <mergeCell ref="L67:O67"/>
    <mergeCell ref="L68:O68"/>
    <mergeCell ref="L69:O69"/>
    <mergeCell ref="L70:O70"/>
    <mergeCell ref="L71:O71"/>
    <mergeCell ref="L72:O72"/>
    <mergeCell ref="L73:O73"/>
    <mergeCell ref="G73:H73"/>
    <mergeCell ref="L74:O74"/>
    <mergeCell ref="L75:O75"/>
    <mergeCell ref="L76:O76"/>
    <mergeCell ref="L77:O77"/>
    <mergeCell ref="L78:O78"/>
    <mergeCell ref="L79:O79"/>
    <mergeCell ref="L80:O80"/>
    <mergeCell ref="L130:O130"/>
    <mergeCell ref="L97:O97"/>
    <mergeCell ref="L98:O98"/>
    <mergeCell ref="L99:O99"/>
    <mergeCell ref="L100:O100"/>
    <mergeCell ref="L101:O101"/>
    <mergeCell ref="L102:O102"/>
    <mergeCell ref="L103:O103"/>
    <mergeCell ref="L104:O104"/>
    <mergeCell ref="L105:O105"/>
    <mergeCell ref="L106:O106"/>
    <mergeCell ref="L107:O107"/>
    <mergeCell ref="L108:O108"/>
    <mergeCell ref="L109:O109"/>
    <mergeCell ref="L110:O110"/>
    <mergeCell ref="L111:O111"/>
    <mergeCell ref="L112:O112"/>
    <mergeCell ref="L131:O131"/>
    <mergeCell ref="L132:O132"/>
    <mergeCell ref="L133:O133"/>
    <mergeCell ref="L134:O134"/>
    <mergeCell ref="L135:O135"/>
    <mergeCell ref="L136:O136"/>
    <mergeCell ref="L137:O137"/>
    <mergeCell ref="L138:O138"/>
    <mergeCell ref="L139:O139"/>
    <mergeCell ref="L140:O140"/>
    <mergeCell ref="L141:O141"/>
    <mergeCell ref="L142:O142"/>
    <mergeCell ref="L143:O143"/>
    <mergeCell ref="L144:O144"/>
    <mergeCell ref="L145:O145"/>
    <mergeCell ref="L146:O146"/>
    <mergeCell ref="L147:O147"/>
    <mergeCell ref="A148:H148"/>
    <mergeCell ref="L148:O148"/>
    <mergeCell ref="G146:H146"/>
    <mergeCell ref="G147:H147"/>
    <mergeCell ref="B145:C145"/>
    <mergeCell ref="B146:C146"/>
    <mergeCell ref="B147:C147"/>
    <mergeCell ref="J152:K152"/>
    <mergeCell ref="L152:O152"/>
    <mergeCell ref="L153:O153"/>
    <mergeCell ref="L154:O154"/>
    <mergeCell ref="L155:O155"/>
    <mergeCell ref="L156:O156"/>
    <mergeCell ref="L157:O157"/>
    <mergeCell ref="L158:O158"/>
    <mergeCell ref="L159:O159"/>
    <mergeCell ref="L160:O160"/>
    <mergeCell ref="L161:O161"/>
    <mergeCell ref="L162:O162"/>
    <mergeCell ref="L163:O163"/>
    <mergeCell ref="L164:O164"/>
    <mergeCell ref="L165:O165"/>
    <mergeCell ref="L166:O166"/>
    <mergeCell ref="L167:O167"/>
    <mergeCell ref="L168:O168"/>
    <mergeCell ref="L169:O169"/>
    <mergeCell ref="L170:O170"/>
    <mergeCell ref="L171:O171"/>
    <mergeCell ref="L172:O172"/>
    <mergeCell ref="L180:O180"/>
    <mergeCell ref="L181:O181"/>
    <mergeCell ref="L182:O182"/>
    <mergeCell ref="A183:I183"/>
    <mergeCell ref="L183:O183"/>
    <mergeCell ref="G175:H175"/>
    <mergeCell ref="G176:H176"/>
    <mergeCell ref="G177:H177"/>
    <mergeCell ref="G178:H178"/>
    <mergeCell ref="G179:H179"/>
    <mergeCell ref="G180:H180"/>
    <mergeCell ref="G181:H181"/>
    <mergeCell ref="G182:H182"/>
    <mergeCell ref="G169:H169"/>
    <mergeCell ref="G170:H170"/>
    <mergeCell ref="G171:H171"/>
    <mergeCell ref="G172:H172"/>
    <mergeCell ref="G173:H173"/>
    <mergeCell ref="G174:H174"/>
    <mergeCell ref="L184:O184"/>
    <mergeCell ref="L173:O173"/>
    <mergeCell ref="L174:O174"/>
    <mergeCell ref="L175:O175"/>
    <mergeCell ref="L176:O176"/>
    <mergeCell ref="L177:O177"/>
    <mergeCell ref="L178:O178"/>
    <mergeCell ref="L179:O179"/>
    <mergeCell ref="L81:O81"/>
    <mergeCell ref="L82:O82"/>
    <mergeCell ref="L83:O83"/>
    <mergeCell ref="L84:O84"/>
    <mergeCell ref="L85:O85"/>
    <mergeCell ref="L86:O86"/>
    <mergeCell ref="L87:O87"/>
    <mergeCell ref="L88:O88"/>
    <mergeCell ref="L89:O89"/>
    <mergeCell ref="L90:O90"/>
    <mergeCell ref="L91:O91"/>
    <mergeCell ref="L92:O92"/>
    <mergeCell ref="L93:O93"/>
    <mergeCell ref="L94:O94"/>
    <mergeCell ref="L95:O95"/>
    <mergeCell ref="L96:O96"/>
    <mergeCell ref="L122:O122"/>
    <mergeCell ref="L123:O123"/>
    <mergeCell ref="L124:O124"/>
    <mergeCell ref="L125:O125"/>
    <mergeCell ref="L126:O126"/>
    <mergeCell ref="L127:O127"/>
    <mergeCell ref="L128:O128"/>
    <mergeCell ref="L129:O129"/>
    <mergeCell ref="L113:O113"/>
    <mergeCell ref="L114:O114"/>
    <mergeCell ref="L115:O115"/>
    <mergeCell ref="L116:O116"/>
    <mergeCell ref="L117:O117"/>
    <mergeCell ref="L118:O118"/>
    <mergeCell ref="L119:O119"/>
    <mergeCell ref="L120:O120"/>
    <mergeCell ref="L121:O121"/>
  </mergeCells>
  <phoneticPr fontId="39" type="noConversion"/>
  <conditionalFormatting sqref="J20:J26 D12:I15 G153:H154 B20 B40:B147 D38:H147 D20:E37 J38:K147">
    <cfRule type="expression" dxfId="56" priority="12">
      <formula>ISERROR(B12)</formula>
    </cfRule>
  </conditionalFormatting>
  <conditionalFormatting sqref="L20:O26 D12:H13 I20:J26 B20:E20 D21:E37 I27:I37 L33:O37">
    <cfRule type="cellIs" dxfId="55" priority="13" operator="equal">
      <formula>0</formula>
    </cfRule>
  </conditionalFormatting>
  <conditionalFormatting sqref="C5 M11 O13">
    <cfRule type="cellIs" dxfId="54" priority="14" operator="equal">
      <formula>0</formula>
    </cfRule>
  </conditionalFormatting>
  <conditionalFormatting sqref="I17">
    <cfRule type="cellIs" dxfId="53" priority="19" operator="equal">
      <formula>0</formula>
    </cfRule>
  </conditionalFormatting>
  <conditionalFormatting sqref="J153:L182">
    <cfRule type="expression" dxfId="52" priority="21">
      <formula>ISERROR(J153)</formula>
    </cfRule>
  </conditionalFormatting>
  <conditionalFormatting sqref="F20:H20">
    <cfRule type="expression" dxfId="51" priority="10">
      <formula>ISERROR(F20)</formula>
    </cfRule>
  </conditionalFormatting>
  <conditionalFormatting sqref="F20:H20">
    <cfRule type="cellIs" dxfId="50" priority="11" operator="equal">
      <formula>0</formula>
    </cfRule>
  </conditionalFormatting>
  <conditionalFormatting sqref="F21:H28">
    <cfRule type="expression" dxfId="49" priority="8">
      <formula>ISERROR(F21)</formula>
    </cfRule>
  </conditionalFormatting>
  <conditionalFormatting sqref="F21:H28">
    <cfRule type="cellIs" dxfId="48" priority="9" operator="equal">
      <formula>0</formula>
    </cfRule>
  </conditionalFormatting>
  <conditionalFormatting sqref="F29:H37">
    <cfRule type="expression" dxfId="47" priority="6">
      <formula>ISERROR(F29)</formula>
    </cfRule>
  </conditionalFormatting>
  <conditionalFormatting sqref="F29:H37">
    <cfRule type="cellIs" dxfId="46" priority="7" operator="equal">
      <formula>0</formula>
    </cfRule>
  </conditionalFormatting>
  <conditionalFormatting sqref="L27:O32">
    <cfRule type="cellIs" dxfId="45" priority="5" operator="equal">
      <formula>0</formula>
    </cfRule>
  </conditionalFormatting>
  <conditionalFormatting sqref="J34:J37">
    <cfRule type="expression" dxfId="44" priority="3">
      <formula>ISERROR(J34)</formula>
    </cfRule>
  </conditionalFormatting>
  <conditionalFormatting sqref="J34:J37">
    <cfRule type="cellIs" dxfId="43" priority="4" operator="equal">
      <formula>0</formula>
    </cfRule>
  </conditionalFormatting>
  <conditionalFormatting sqref="J27:J33">
    <cfRule type="expression" dxfId="42" priority="1">
      <formula>ISERROR(J27)</formula>
    </cfRule>
  </conditionalFormatting>
  <conditionalFormatting sqref="J27:J33">
    <cfRule type="cellIs" dxfId="41" priority="2" operator="equal">
      <formula>0</formula>
    </cfRule>
  </conditionalFormatting>
  <printOptions horizontalCentered="1"/>
  <pageMargins left="0.23622047244094491" right="0" top="0.74803149606299213" bottom="0.74803149606299213" header="0.31496062992125984" footer="0.31496062992125984"/>
  <pageSetup paperSize="9" scale="55" orientation="landscape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showGridLines="0" topLeftCell="A5" workbookViewId="0">
      <selection activeCell="E77" sqref="E77"/>
    </sheetView>
  </sheetViews>
  <sheetFormatPr baseColWidth="10" defaultColWidth="14.42578125" defaultRowHeight="15" customHeight="1"/>
  <cols>
    <col min="1" max="1" width="4.140625" customWidth="1"/>
    <col min="2" max="2" width="38.7109375" customWidth="1"/>
    <col min="3" max="3" width="7.7109375" customWidth="1"/>
    <col min="4" max="4" width="6.7109375" customWidth="1"/>
    <col min="5" max="5" width="9.85546875" customWidth="1"/>
    <col min="6" max="6" width="7.7109375" customWidth="1"/>
    <col min="7" max="7" width="6.7109375" customWidth="1"/>
    <col min="8" max="8" width="9.85546875" customWidth="1"/>
    <col min="9" max="9" width="7.7109375" customWidth="1"/>
    <col min="10" max="10" width="6.7109375" customWidth="1"/>
    <col min="11" max="11" width="9.85546875" customWidth="1"/>
    <col min="12" max="12" width="7.5703125" customWidth="1"/>
    <col min="13" max="13" width="6.7109375" customWidth="1"/>
    <col min="14" max="14" width="9.85546875" customWidth="1"/>
    <col min="15" max="15" width="8.7109375" customWidth="1"/>
    <col min="16" max="16" width="6.7109375" customWidth="1"/>
    <col min="17" max="17" width="9.85546875" customWidth="1"/>
    <col min="18" max="18" width="22.5703125" customWidth="1"/>
    <col min="19" max="19" width="10.28515625" customWidth="1"/>
    <col min="20" max="20" width="12.42578125" customWidth="1"/>
    <col min="21" max="21" width="11" customWidth="1"/>
    <col min="22" max="26" width="10.7109375" customWidth="1"/>
  </cols>
  <sheetData>
    <row r="1" spans="1:26" ht="4.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3"/>
      <c r="S1" s="12"/>
      <c r="T1" s="12"/>
      <c r="U1" s="12"/>
      <c r="V1" s="12"/>
      <c r="W1" s="12"/>
      <c r="X1" s="12"/>
      <c r="Y1" s="12"/>
      <c r="Z1" s="12"/>
    </row>
    <row r="2" spans="1:26" ht="15.75" customHeight="1">
      <c r="A2" s="288" t="s">
        <v>217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3"/>
      <c r="P2" s="263"/>
      <c r="Q2" s="263"/>
      <c r="R2" s="263"/>
      <c r="S2" s="263"/>
      <c r="T2" s="263"/>
      <c r="U2" s="12"/>
      <c r="V2" s="12"/>
      <c r="W2" s="12"/>
      <c r="X2" s="12"/>
      <c r="Y2" s="12"/>
      <c r="Z2" s="12"/>
    </row>
    <row r="3" spans="1:26" ht="38.25" customHeight="1">
      <c r="A3" s="289" t="s">
        <v>271</v>
      </c>
      <c r="B3" s="263"/>
      <c r="C3" s="263"/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12"/>
      <c r="V3" s="12"/>
      <c r="W3" s="12"/>
      <c r="X3" s="12"/>
      <c r="Y3" s="12"/>
      <c r="Z3" s="12"/>
    </row>
    <row r="4" spans="1:26" ht="16.5" customHeight="1">
      <c r="A4" s="15" t="str">
        <f>Anexo_01!A4</f>
        <v>DATOS DE LA INSTITUCIÓN EDUCATIVA</v>
      </c>
      <c r="B4" s="76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2"/>
      <c r="V4" s="12"/>
      <c r="W4" s="12"/>
      <c r="X4" s="12"/>
      <c r="Y4" s="12"/>
      <c r="Z4" s="12"/>
    </row>
    <row r="5" spans="1:26" ht="16.5" customHeight="1">
      <c r="A5" s="17" t="str">
        <f>Anexo_01!A5</f>
        <v>CÓDIGO MODULAR:</v>
      </c>
      <c r="B5" s="77"/>
      <c r="C5" s="290" t="str">
        <f>Anexo_01!C5</f>
        <v>0474593</v>
      </c>
      <c r="D5" s="263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14"/>
      <c r="T5" s="14"/>
      <c r="U5" s="12"/>
      <c r="V5" s="12"/>
      <c r="W5" s="12"/>
      <c r="X5" s="12"/>
      <c r="Y5" s="12"/>
      <c r="Z5" s="12"/>
    </row>
    <row r="6" spans="1:26" ht="16.5" customHeight="1">
      <c r="A6" s="17" t="str">
        <f>Anexo_01!A6</f>
        <v>NOMBRE DE I.E.</v>
      </c>
      <c r="B6" s="77"/>
      <c r="C6" s="77" t="str">
        <f>Anexo_01!C6</f>
        <v>CESAR VALLEJO</v>
      </c>
      <c r="D6" s="76"/>
      <c r="E6" s="76"/>
      <c r="F6" s="76"/>
      <c r="G6" s="76"/>
      <c r="H6" s="77"/>
      <c r="I6" s="77"/>
      <c r="J6" s="76"/>
      <c r="K6" s="76"/>
      <c r="L6" s="77"/>
      <c r="M6" s="76"/>
      <c r="N6" s="77"/>
      <c r="O6" s="76"/>
      <c r="P6" s="76"/>
      <c r="Q6" s="76"/>
      <c r="R6" s="76"/>
      <c r="S6" s="14"/>
      <c r="T6" s="14"/>
      <c r="U6" s="12"/>
      <c r="V6" s="12"/>
      <c r="W6" s="12"/>
      <c r="X6" s="12"/>
      <c r="Y6" s="12"/>
      <c r="Z6" s="12"/>
    </row>
    <row r="7" spans="1:26" ht="16.5" customHeight="1">
      <c r="A7" s="17" t="str">
        <f>Anexo_01!A7</f>
        <v>NIVEL:</v>
      </c>
      <c r="B7" s="77"/>
      <c r="C7" s="77" t="str">
        <f>Anexo_01!C7</f>
        <v xml:space="preserve">F0 - SECUNDARIA                    </v>
      </c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14"/>
      <c r="T7" s="14"/>
      <c r="U7" s="12"/>
      <c r="V7" s="12"/>
      <c r="W7" s="12"/>
      <c r="X7" s="12"/>
      <c r="Y7" s="12"/>
      <c r="Z7" s="12"/>
    </row>
    <row r="8" spans="1:26" ht="16.5" customHeight="1">
      <c r="A8" s="17" t="str">
        <f>Anexo_01!A8</f>
        <v>MODALIDAD :</v>
      </c>
      <c r="B8" s="77"/>
      <c r="C8" s="77" t="str">
        <f>Anexo_01!C8</f>
        <v xml:space="preserve">EDUCACIÓN BÁSICA REGULAR      </v>
      </c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14"/>
      <c r="T8" s="14"/>
      <c r="U8" s="12"/>
      <c r="V8" s="12"/>
      <c r="W8" s="12"/>
      <c r="X8" s="12"/>
      <c r="Y8" s="12"/>
      <c r="Z8" s="12"/>
    </row>
    <row r="9" spans="1:26" ht="12.75" customHeight="1">
      <c r="A9" s="12"/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12"/>
      <c r="R9" s="13"/>
      <c r="S9" s="12"/>
      <c r="T9" s="12"/>
      <c r="U9" s="12"/>
      <c r="V9" s="12"/>
      <c r="W9" s="12"/>
      <c r="X9" s="12"/>
      <c r="Y9" s="12"/>
      <c r="Z9" s="12"/>
    </row>
    <row r="10" spans="1:26" ht="19.5" customHeight="1">
      <c r="A10" s="291" t="s">
        <v>192</v>
      </c>
      <c r="B10" s="291" t="s">
        <v>218</v>
      </c>
      <c r="C10" s="285" t="s">
        <v>174</v>
      </c>
      <c r="D10" s="286"/>
      <c r="E10" s="287"/>
      <c r="F10" s="285" t="s">
        <v>175</v>
      </c>
      <c r="G10" s="286"/>
      <c r="H10" s="287"/>
      <c r="I10" s="285" t="s">
        <v>176</v>
      </c>
      <c r="J10" s="286"/>
      <c r="K10" s="287"/>
      <c r="L10" s="285" t="s">
        <v>177</v>
      </c>
      <c r="M10" s="286"/>
      <c r="N10" s="287"/>
      <c r="O10" s="285" t="s">
        <v>178</v>
      </c>
      <c r="P10" s="286"/>
      <c r="Q10" s="287"/>
      <c r="R10" s="285" t="s">
        <v>219</v>
      </c>
      <c r="S10" s="286"/>
      <c r="T10" s="287"/>
      <c r="U10" s="80"/>
      <c r="V10" s="80"/>
      <c r="W10" s="80"/>
      <c r="X10" s="80"/>
      <c r="Y10" s="80"/>
      <c r="Z10" s="80"/>
    </row>
    <row r="11" spans="1:26" ht="12.75" customHeight="1" thickBot="1">
      <c r="A11" s="271"/>
      <c r="B11" s="271"/>
      <c r="C11" s="81" t="s">
        <v>220</v>
      </c>
      <c r="D11" s="82" t="s">
        <v>221</v>
      </c>
      <c r="E11" s="168" t="s">
        <v>222</v>
      </c>
      <c r="F11" s="81" t="s">
        <v>220</v>
      </c>
      <c r="G11" s="82" t="s">
        <v>221</v>
      </c>
      <c r="H11" s="168" t="s">
        <v>222</v>
      </c>
      <c r="I11" s="81" t="s">
        <v>220</v>
      </c>
      <c r="J11" s="82" t="s">
        <v>221</v>
      </c>
      <c r="K11" s="168" t="s">
        <v>222</v>
      </c>
      <c r="L11" s="81" t="s">
        <v>220</v>
      </c>
      <c r="M11" s="82" t="s">
        <v>221</v>
      </c>
      <c r="N11" s="168" t="s">
        <v>222</v>
      </c>
      <c r="O11" s="81" t="s">
        <v>220</v>
      </c>
      <c r="P11" s="82" t="s">
        <v>221</v>
      </c>
      <c r="Q11" s="168" t="s">
        <v>222</v>
      </c>
      <c r="R11" s="170" t="s">
        <v>220</v>
      </c>
      <c r="S11" s="83" t="s">
        <v>221</v>
      </c>
      <c r="T11" s="84" t="s">
        <v>222</v>
      </c>
      <c r="U11" s="80"/>
      <c r="V11" s="80"/>
      <c r="W11" s="80"/>
      <c r="X11" s="80"/>
      <c r="Y11" s="80"/>
      <c r="Z11" s="80"/>
    </row>
    <row r="12" spans="1:26" ht="19.5" customHeight="1" thickBot="1">
      <c r="A12" s="85">
        <v>1</v>
      </c>
      <c r="B12" s="86" t="s">
        <v>223</v>
      </c>
      <c r="C12" s="87">
        <v>5</v>
      </c>
      <c r="D12" s="281">
        <f>Anexo_01!D13</f>
        <v>1</v>
      </c>
      <c r="E12" s="169">
        <f t="shared" ref="E12:E22" si="0">C12*$D$12</f>
        <v>5</v>
      </c>
      <c r="F12" s="167">
        <v>5</v>
      </c>
      <c r="G12" s="281">
        <f>Anexo_01!E13</f>
        <v>1</v>
      </c>
      <c r="H12" s="169">
        <f t="shared" ref="H12:H22" si="1">F12*$G$12</f>
        <v>5</v>
      </c>
      <c r="I12" s="167">
        <v>5</v>
      </c>
      <c r="J12" s="281">
        <v>1</v>
      </c>
      <c r="K12" s="169">
        <f t="shared" ref="K12:K22" si="2">I12*$G$12</f>
        <v>5</v>
      </c>
      <c r="L12" s="167">
        <v>5</v>
      </c>
      <c r="M12" s="281">
        <v>2</v>
      </c>
      <c r="N12" s="169">
        <f t="shared" ref="N12:N22" si="3">L12*$P$12</f>
        <v>10</v>
      </c>
      <c r="O12" s="167">
        <v>5</v>
      </c>
      <c r="P12" s="281">
        <f>Anexo_01!H13</f>
        <v>2</v>
      </c>
      <c r="Q12" s="169">
        <f t="shared" ref="Q12:Q22" si="4">O12*$P$12</f>
        <v>10</v>
      </c>
      <c r="R12" s="165">
        <v>35</v>
      </c>
      <c r="S12" s="292">
        <f t="shared" ref="S12:T13" si="5">D12+G12+J12+M12+P12</f>
        <v>7</v>
      </c>
      <c r="T12" s="88">
        <f t="shared" si="5"/>
        <v>35</v>
      </c>
      <c r="U12" s="80"/>
      <c r="V12" s="80"/>
      <c r="W12" s="80"/>
      <c r="X12" s="80"/>
      <c r="Y12" s="80"/>
      <c r="Z12" s="80"/>
    </row>
    <row r="13" spans="1:26" s="158" customFormat="1" ht="19.5" customHeight="1">
      <c r="A13" s="165">
        <v>2</v>
      </c>
      <c r="B13" s="166" t="s">
        <v>332</v>
      </c>
      <c r="C13" s="164">
        <v>4</v>
      </c>
      <c r="D13" s="282"/>
      <c r="E13" s="162">
        <f t="shared" si="0"/>
        <v>4</v>
      </c>
      <c r="F13" s="161">
        <v>5</v>
      </c>
      <c r="G13" s="282"/>
      <c r="H13" s="162">
        <f t="shared" si="1"/>
        <v>5</v>
      </c>
      <c r="I13" s="161">
        <v>5</v>
      </c>
      <c r="J13" s="282"/>
      <c r="K13" s="162">
        <f t="shared" si="2"/>
        <v>5</v>
      </c>
      <c r="L13" s="161">
        <v>5</v>
      </c>
      <c r="M13" s="282"/>
      <c r="N13" s="162">
        <f t="shared" si="3"/>
        <v>10</v>
      </c>
      <c r="O13" s="161">
        <v>5</v>
      </c>
      <c r="P13" s="282"/>
      <c r="Q13" s="162">
        <f t="shared" si="4"/>
        <v>10</v>
      </c>
      <c r="R13" s="163">
        <v>34</v>
      </c>
      <c r="S13" s="282"/>
      <c r="T13" s="88">
        <f t="shared" si="5"/>
        <v>34</v>
      </c>
      <c r="U13" s="80"/>
      <c r="V13" s="80"/>
      <c r="W13" s="80"/>
      <c r="X13" s="80"/>
      <c r="Y13" s="80"/>
      <c r="Z13" s="80"/>
    </row>
    <row r="14" spans="1:26" ht="19.5" customHeight="1">
      <c r="A14" s="89">
        <v>3</v>
      </c>
      <c r="B14" s="90" t="s">
        <v>224</v>
      </c>
      <c r="C14" s="91">
        <v>2</v>
      </c>
      <c r="D14" s="283"/>
      <c r="E14" s="92">
        <f t="shared" si="0"/>
        <v>2</v>
      </c>
      <c r="F14" s="91">
        <v>2</v>
      </c>
      <c r="G14" s="283"/>
      <c r="H14" s="92">
        <f t="shared" si="1"/>
        <v>2</v>
      </c>
      <c r="I14" s="91">
        <v>2</v>
      </c>
      <c r="J14" s="283"/>
      <c r="K14" s="162">
        <f t="shared" si="2"/>
        <v>2</v>
      </c>
      <c r="L14" s="91">
        <v>2</v>
      </c>
      <c r="M14" s="283"/>
      <c r="N14" s="162">
        <f t="shared" si="3"/>
        <v>4</v>
      </c>
      <c r="O14" s="91">
        <v>2</v>
      </c>
      <c r="P14" s="283"/>
      <c r="Q14" s="92">
        <f t="shared" si="4"/>
        <v>4</v>
      </c>
      <c r="R14" s="93">
        <v>14</v>
      </c>
      <c r="S14" s="283"/>
      <c r="T14" s="94">
        <f t="shared" ref="T14:T22" si="6">E14+H14+K14+N14+Q14</f>
        <v>14</v>
      </c>
      <c r="U14" s="80"/>
      <c r="V14" s="80"/>
      <c r="W14" s="80"/>
      <c r="X14" s="80"/>
      <c r="Y14" s="80"/>
      <c r="Z14" s="80"/>
    </row>
    <row r="15" spans="1:26" ht="19.5" customHeight="1">
      <c r="A15" s="89">
        <v>4</v>
      </c>
      <c r="B15" s="90" t="s">
        <v>225</v>
      </c>
      <c r="C15" s="91">
        <v>3</v>
      </c>
      <c r="D15" s="283"/>
      <c r="E15" s="92">
        <f t="shared" si="0"/>
        <v>3</v>
      </c>
      <c r="F15" s="91">
        <v>3</v>
      </c>
      <c r="G15" s="283"/>
      <c r="H15" s="92">
        <f t="shared" si="1"/>
        <v>3</v>
      </c>
      <c r="I15" s="91">
        <v>3</v>
      </c>
      <c r="J15" s="283"/>
      <c r="K15" s="162">
        <f t="shared" si="2"/>
        <v>3</v>
      </c>
      <c r="L15" s="91">
        <v>3</v>
      </c>
      <c r="M15" s="283"/>
      <c r="N15" s="162">
        <f t="shared" si="3"/>
        <v>6</v>
      </c>
      <c r="O15" s="91">
        <v>3</v>
      </c>
      <c r="P15" s="283"/>
      <c r="Q15" s="92">
        <f t="shared" si="4"/>
        <v>6</v>
      </c>
      <c r="R15" s="93">
        <v>21</v>
      </c>
      <c r="S15" s="283"/>
      <c r="T15" s="94">
        <f t="shared" si="6"/>
        <v>21</v>
      </c>
      <c r="U15" s="80"/>
      <c r="V15" s="80"/>
      <c r="W15" s="80"/>
      <c r="X15" s="80"/>
      <c r="Y15" s="80"/>
      <c r="Z15" s="80"/>
    </row>
    <row r="16" spans="1:26" ht="19.5" customHeight="1">
      <c r="A16" s="89">
        <v>5</v>
      </c>
      <c r="B16" s="90" t="s">
        <v>226</v>
      </c>
      <c r="C16" s="91">
        <v>3</v>
      </c>
      <c r="D16" s="283"/>
      <c r="E16" s="92">
        <f t="shared" si="0"/>
        <v>3</v>
      </c>
      <c r="F16" s="91">
        <v>3</v>
      </c>
      <c r="G16" s="283"/>
      <c r="H16" s="92">
        <f t="shared" si="1"/>
        <v>3</v>
      </c>
      <c r="I16" s="91">
        <v>3</v>
      </c>
      <c r="J16" s="283"/>
      <c r="K16" s="162">
        <f t="shared" si="2"/>
        <v>3</v>
      </c>
      <c r="L16" s="91">
        <v>3</v>
      </c>
      <c r="M16" s="283"/>
      <c r="N16" s="162">
        <f t="shared" si="3"/>
        <v>6</v>
      </c>
      <c r="O16" s="91">
        <v>3</v>
      </c>
      <c r="P16" s="283"/>
      <c r="Q16" s="92">
        <f t="shared" si="4"/>
        <v>6</v>
      </c>
      <c r="R16" s="93">
        <v>21</v>
      </c>
      <c r="S16" s="283"/>
      <c r="T16" s="94">
        <f t="shared" si="6"/>
        <v>21</v>
      </c>
      <c r="U16" s="80"/>
      <c r="V16" s="80"/>
      <c r="W16" s="80"/>
      <c r="X16" s="80"/>
      <c r="Y16" s="80"/>
      <c r="Z16" s="80"/>
    </row>
    <row r="17" spans="1:26" ht="19.5" customHeight="1">
      <c r="A17" s="89">
        <v>6</v>
      </c>
      <c r="B17" s="90" t="s">
        <v>227</v>
      </c>
      <c r="C17" s="91">
        <v>3</v>
      </c>
      <c r="D17" s="283"/>
      <c r="E17" s="92">
        <f t="shared" si="0"/>
        <v>3</v>
      </c>
      <c r="F17" s="91">
        <v>3</v>
      </c>
      <c r="G17" s="283"/>
      <c r="H17" s="92">
        <f t="shared" si="1"/>
        <v>3</v>
      </c>
      <c r="I17" s="91">
        <v>3</v>
      </c>
      <c r="J17" s="283"/>
      <c r="K17" s="162">
        <f t="shared" si="2"/>
        <v>3</v>
      </c>
      <c r="L17" s="91">
        <v>3</v>
      </c>
      <c r="M17" s="283"/>
      <c r="N17" s="162">
        <f t="shared" si="3"/>
        <v>6</v>
      </c>
      <c r="O17" s="91">
        <v>3</v>
      </c>
      <c r="P17" s="283"/>
      <c r="Q17" s="92">
        <f t="shared" si="4"/>
        <v>6</v>
      </c>
      <c r="R17" s="93">
        <v>21</v>
      </c>
      <c r="S17" s="283"/>
      <c r="T17" s="94">
        <f t="shared" si="6"/>
        <v>21</v>
      </c>
      <c r="U17" s="80"/>
      <c r="V17" s="80"/>
      <c r="W17" s="80"/>
      <c r="X17" s="80"/>
      <c r="Y17" s="80"/>
      <c r="Z17" s="80"/>
    </row>
    <row r="18" spans="1:26" ht="19.5" customHeight="1">
      <c r="A18" s="89">
        <v>7</v>
      </c>
      <c r="B18" s="90" t="s">
        <v>228</v>
      </c>
      <c r="C18" s="91">
        <v>3</v>
      </c>
      <c r="D18" s="283"/>
      <c r="E18" s="92">
        <f t="shared" si="0"/>
        <v>3</v>
      </c>
      <c r="F18" s="91">
        <v>3</v>
      </c>
      <c r="G18" s="283"/>
      <c r="H18" s="92">
        <f t="shared" si="1"/>
        <v>3</v>
      </c>
      <c r="I18" s="91">
        <v>3</v>
      </c>
      <c r="J18" s="283"/>
      <c r="K18" s="162">
        <f t="shared" si="2"/>
        <v>3</v>
      </c>
      <c r="L18" s="91">
        <v>3</v>
      </c>
      <c r="M18" s="283"/>
      <c r="N18" s="162">
        <f t="shared" si="3"/>
        <v>6</v>
      </c>
      <c r="O18" s="91">
        <v>3</v>
      </c>
      <c r="P18" s="283"/>
      <c r="Q18" s="92">
        <f t="shared" si="4"/>
        <v>6</v>
      </c>
      <c r="R18" s="93">
        <v>21</v>
      </c>
      <c r="S18" s="283"/>
      <c r="T18" s="94">
        <f t="shared" si="6"/>
        <v>21</v>
      </c>
      <c r="U18" s="80"/>
      <c r="V18" s="80"/>
      <c r="W18" s="80"/>
      <c r="X18" s="80"/>
      <c r="Y18" s="80"/>
      <c r="Z18" s="80"/>
    </row>
    <row r="19" spans="1:26" ht="19.5" customHeight="1">
      <c r="A19" s="89">
        <v>8</v>
      </c>
      <c r="B19" s="90" t="s">
        <v>229</v>
      </c>
      <c r="C19" s="91">
        <v>2</v>
      </c>
      <c r="D19" s="283"/>
      <c r="E19" s="92">
        <f t="shared" si="0"/>
        <v>2</v>
      </c>
      <c r="F19" s="91">
        <v>2</v>
      </c>
      <c r="G19" s="283"/>
      <c r="H19" s="92">
        <f t="shared" si="1"/>
        <v>2</v>
      </c>
      <c r="I19" s="91">
        <v>2</v>
      </c>
      <c r="J19" s="283"/>
      <c r="K19" s="162">
        <f t="shared" si="2"/>
        <v>2</v>
      </c>
      <c r="L19" s="91">
        <v>2</v>
      </c>
      <c r="M19" s="283"/>
      <c r="N19" s="162">
        <f t="shared" si="3"/>
        <v>4</v>
      </c>
      <c r="O19" s="91">
        <v>2</v>
      </c>
      <c r="P19" s="283"/>
      <c r="Q19" s="92">
        <f t="shared" si="4"/>
        <v>4</v>
      </c>
      <c r="R19" s="93">
        <v>14</v>
      </c>
      <c r="S19" s="283"/>
      <c r="T19" s="94">
        <f t="shared" si="6"/>
        <v>14</v>
      </c>
      <c r="U19" s="80"/>
      <c r="V19" s="80"/>
      <c r="W19" s="80"/>
      <c r="X19" s="80"/>
      <c r="Y19" s="80"/>
      <c r="Z19" s="80"/>
    </row>
    <row r="20" spans="1:26" ht="19.5" customHeight="1">
      <c r="A20" s="89">
        <v>9</v>
      </c>
      <c r="B20" s="90" t="s">
        <v>230</v>
      </c>
      <c r="C20" s="91">
        <v>5</v>
      </c>
      <c r="D20" s="283"/>
      <c r="E20" s="92">
        <f t="shared" si="0"/>
        <v>5</v>
      </c>
      <c r="F20" s="91">
        <v>4</v>
      </c>
      <c r="G20" s="283"/>
      <c r="H20" s="92">
        <f t="shared" si="1"/>
        <v>4</v>
      </c>
      <c r="I20" s="91">
        <v>5</v>
      </c>
      <c r="J20" s="283"/>
      <c r="K20" s="162">
        <f t="shared" si="2"/>
        <v>5</v>
      </c>
      <c r="L20" s="91">
        <v>5</v>
      </c>
      <c r="M20" s="283"/>
      <c r="N20" s="162">
        <f t="shared" si="3"/>
        <v>10</v>
      </c>
      <c r="O20" s="91">
        <v>5</v>
      </c>
      <c r="P20" s="283"/>
      <c r="Q20" s="92">
        <f t="shared" si="4"/>
        <v>10</v>
      </c>
      <c r="R20" s="93">
        <v>34</v>
      </c>
      <c r="S20" s="283"/>
      <c r="T20" s="94">
        <f t="shared" si="6"/>
        <v>34</v>
      </c>
      <c r="U20" s="80"/>
      <c r="V20" s="80"/>
      <c r="W20" s="80"/>
      <c r="X20" s="80"/>
      <c r="Y20" s="80"/>
      <c r="Z20" s="80"/>
    </row>
    <row r="21" spans="1:26" ht="19.5" customHeight="1">
      <c r="A21" s="89">
        <v>10</v>
      </c>
      <c r="B21" s="90" t="s">
        <v>231</v>
      </c>
      <c r="C21" s="91">
        <v>3</v>
      </c>
      <c r="D21" s="283"/>
      <c r="E21" s="92">
        <f t="shared" si="0"/>
        <v>3</v>
      </c>
      <c r="F21" s="91">
        <v>3</v>
      </c>
      <c r="G21" s="283"/>
      <c r="H21" s="92">
        <f t="shared" si="1"/>
        <v>3</v>
      </c>
      <c r="I21" s="91">
        <v>2</v>
      </c>
      <c r="J21" s="283"/>
      <c r="K21" s="162">
        <f t="shared" si="2"/>
        <v>2</v>
      </c>
      <c r="L21" s="91">
        <v>2</v>
      </c>
      <c r="M21" s="283"/>
      <c r="N21" s="162">
        <f t="shared" si="3"/>
        <v>4</v>
      </c>
      <c r="O21" s="91">
        <v>2</v>
      </c>
      <c r="P21" s="283"/>
      <c r="Q21" s="92">
        <f t="shared" si="4"/>
        <v>4</v>
      </c>
      <c r="R21" s="93">
        <v>16</v>
      </c>
      <c r="S21" s="283"/>
      <c r="T21" s="94">
        <f t="shared" si="6"/>
        <v>16</v>
      </c>
      <c r="U21" s="80"/>
      <c r="V21" s="80"/>
      <c r="W21" s="80"/>
      <c r="X21" s="80"/>
      <c r="Y21" s="80"/>
      <c r="Z21" s="80"/>
    </row>
    <row r="22" spans="1:26" ht="19.5" customHeight="1" thickBot="1">
      <c r="A22" s="89">
        <v>11</v>
      </c>
      <c r="B22" s="90" t="s">
        <v>232</v>
      </c>
      <c r="C22" s="91">
        <v>2</v>
      </c>
      <c r="D22" s="283"/>
      <c r="E22" s="95">
        <f t="shared" si="0"/>
        <v>2</v>
      </c>
      <c r="F22" s="91">
        <v>2</v>
      </c>
      <c r="G22" s="283"/>
      <c r="H22" s="95">
        <f t="shared" si="1"/>
        <v>2</v>
      </c>
      <c r="I22" s="91">
        <v>2</v>
      </c>
      <c r="J22" s="283"/>
      <c r="K22" s="162">
        <f t="shared" si="2"/>
        <v>2</v>
      </c>
      <c r="L22" s="91">
        <v>2</v>
      </c>
      <c r="M22" s="283"/>
      <c r="N22" s="162">
        <f t="shared" si="3"/>
        <v>4</v>
      </c>
      <c r="O22" s="91">
        <v>2</v>
      </c>
      <c r="P22" s="283"/>
      <c r="Q22" s="95">
        <f t="shared" si="4"/>
        <v>4</v>
      </c>
      <c r="R22" s="96">
        <v>14</v>
      </c>
      <c r="S22" s="283"/>
      <c r="T22" s="97">
        <f t="shared" si="6"/>
        <v>14</v>
      </c>
      <c r="U22" s="80"/>
      <c r="V22" s="80"/>
      <c r="W22" s="80"/>
      <c r="X22" s="80"/>
      <c r="Y22" s="80"/>
      <c r="Z22" s="80"/>
    </row>
    <row r="23" spans="1:26" ht="19.5" customHeight="1" thickBot="1">
      <c r="A23" s="98"/>
      <c r="B23" s="98" t="s">
        <v>233</v>
      </c>
      <c r="C23" s="99">
        <f>SUM(C12:C22)</f>
        <v>35</v>
      </c>
      <c r="D23" s="100">
        <f>D12</f>
        <v>1</v>
      </c>
      <c r="E23" s="101">
        <f>C23*D23</f>
        <v>35</v>
      </c>
      <c r="F23" s="99">
        <f>SUM(F12:F22)</f>
        <v>35</v>
      </c>
      <c r="G23" s="100">
        <f>G12</f>
        <v>1</v>
      </c>
      <c r="H23" s="101">
        <f>F23*G23</f>
        <v>35</v>
      </c>
      <c r="I23" s="99">
        <f>SUM(I12:I22)</f>
        <v>35</v>
      </c>
      <c r="J23" s="100">
        <f>J12</f>
        <v>1</v>
      </c>
      <c r="K23" s="99">
        <f>SUM(K12:K22)</f>
        <v>35</v>
      </c>
      <c r="L23" s="99">
        <f>SUM(L12:L22)</f>
        <v>35</v>
      </c>
      <c r="M23" s="100">
        <f>M12</f>
        <v>2</v>
      </c>
      <c r="N23" s="101">
        <f>L23*M23</f>
        <v>70</v>
      </c>
      <c r="O23" s="99">
        <f>SUM(O12:O22)</f>
        <v>35</v>
      </c>
      <c r="P23" s="100">
        <f>P12</f>
        <v>2</v>
      </c>
      <c r="Q23" s="101">
        <f>O23*P23</f>
        <v>70</v>
      </c>
      <c r="R23" s="99">
        <f>SUM(R12:R22)</f>
        <v>245</v>
      </c>
      <c r="S23" s="100">
        <f>S12</f>
        <v>7</v>
      </c>
      <c r="T23" s="101">
        <f>SUM(T12:T22)</f>
        <v>245</v>
      </c>
      <c r="U23" s="80"/>
      <c r="V23" s="80"/>
      <c r="W23" s="80"/>
      <c r="X23" s="80"/>
      <c r="Y23" s="80"/>
      <c r="Z23" s="80"/>
    </row>
    <row r="24" spans="1:26" ht="18" customHeight="1">
      <c r="A24" s="80"/>
      <c r="B24" s="80"/>
      <c r="C24" s="279" t="str">
        <f>IF(C23=Anexo_01!$M$11,"","NO COINCIDE")</f>
        <v/>
      </c>
      <c r="D24" s="280"/>
      <c r="E24" s="280"/>
      <c r="F24" s="279" t="str">
        <f>IF(F23=Anexo_01!$M$11,"","NO COINCIDE")</f>
        <v/>
      </c>
      <c r="G24" s="280"/>
      <c r="H24" s="280"/>
      <c r="I24" s="279" t="str">
        <f>IF(I23=Anexo_01!$M$11,"","NO COINCIDE")</f>
        <v/>
      </c>
      <c r="J24" s="280"/>
      <c r="K24" s="280"/>
      <c r="L24" s="279" t="str">
        <f>IF(L23=Anexo_01!$M$11,"","NO COINCIDE")</f>
        <v/>
      </c>
      <c r="M24" s="280"/>
      <c r="N24" s="280"/>
      <c r="O24" s="279" t="str">
        <f>IF(O23=Anexo_01!$M$11,"","NO COINCIDE")</f>
        <v/>
      </c>
      <c r="P24" s="280"/>
      <c r="Q24" s="280"/>
      <c r="R24" s="102"/>
      <c r="S24" s="80"/>
      <c r="T24" s="80"/>
      <c r="U24" s="80"/>
      <c r="V24" s="80"/>
      <c r="W24" s="80"/>
      <c r="X24" s="80"/>
      <c r="Y24" s="80"/>
      <c r="Z24" s="80"/>
    </row>
    <row r="25" spans="1:26" ht="18" customHeight="1">
      <c r="A25" s="80"/>
      <c r="B25" s="80"/>
      <c r="C25" s="284" t="s">
        <v>174</v>
      </c>
      <c r="D25" s="265"/>
      <c r="E25" s="265"/>
      <c r="F25" s="284" t="s">
        <v>175</v>
      </c>
      <c r="G25" s="265"/>
      <c r="H25" s="265"/>
      <c r="I25" s="284" t="s">
        <v>176</v>
      </c>
      <c r="J25" s="265"/>
      <c r="K25" s="265"/>
      <c r="L25" s="284" t="s">
        <v>177</v>
      </c>
      <c r="M25" s="265"/>
      <c r="N25" s="265"/>
      <c r="O25" s="284" t="s">
        <v>178</v>
      </c>
      <c r="P25" s="265"/>
      <c r="Q25" s="265"/>
      <c r="R25" s="102"/>
      <c r="S25" s="103" t="s">
        <v>205</v>
      </c>
      <c r="T25" s="68">
        <f>T23+R33</f>
        <v>245</v>
      </c>
      <c r="U25" s="74" t="str">
        <f>IF(T25=Anexo_01!O14,"","NO COINCIDE")</f>
        <v/>
      </c>
      <c r="V25" s="80"/>
      <c r="W25" s="80"/>
      <c r="X25" s="80"/>
      <c r="Y25" s="80"/>
      <c r="Z25" s="80"/>
    </row>
    <row r="26" spans="1:26" ht="18" customHeight="1">
      <c r="A26" s="22"/>
      <c r="B26" s="104" t="s">
        <v>234</v>
      </c>
      <c r="C26" s="105" t="s">
        <v>235</v>
      </c>
      <c r="D26" s="106"/>
      <c r="E26" s="107"/>
      <c r="F26" s="105" t="s">
        <v>235</v>
      </c>
      <c r="G26" s="106"/>
      <c r="H26" s="107"/>
      <c r="I26" s="105" t="s">
        <v>235</v>
      </c>
      <c r="J26" s="106"/>
      <c r="K26" s="107"/>
      <c r="L26" s="105" t="s">
        <v>235</v>
      </c>
      <c r="M26" s="106"/>
      <c r="N26" s="107"/>
      <c r="O26" s="105" t="s">
        <v>235</v>
      </c>
      <c r="P26" s="106"/>
      <c r="Q26" s="107"/>
      <c r="R26" s="24"/>
      <c r="S26" s="22"/>
      <c r="T26" s="22"/>
      <c r="U26" s="22"/>
      <c r="V26" s="22"/>
      <c r="W26" s="22"/>
      <c r="X26" s="22"/>
      <c r="Y26" s="22"/>
      <c r="Z26" s="22"/>
    </row>
    <row r="27" spans="1:26" ht="18" customHeight="1">
      <c r="A27" s="22"/>
      <c r="B27" s="104"/>
      <c r="C27" s="105"/>
      <c r="D27" s="106"/>
      <c r="E27" s="107"/>
      <c r="F27" s="105"/>
      <c r="G27" s="106"/>
      <c r="H27" s="107"/>
      <c r="I27" s="105"/>
      <c r="J27" s="106"/>
      <c r="K27" s="106"/>
      <c r="L27" s="105"/>
      <c r="M27" s="106"/>
      <c r="N27" s="106"/>
      <c r="O27" s="105"/>
      <c r="P27" s="106"/>
      <c r="Q27" s="107"/>
      <c r="R27" s="24"/>
      <c r="S27" s="22"/>
      <c r="T27" s="22"/>
      <c r="U27" s="22"/>
      <c r="V27" s="22"/>
      <c r="W27" s="22"/>
      <c r="X27" s="22"/>
      <c r="Y27" s="22"/>
      <c r="Z27" s="22"/>
    </row>
    <row r="28" spans="1:26" ht="18" customHeight="1">
      <c r="A28" s="22"/>
      <c r="B28" s="104"/>
      <c r="C28" s="105"/>
      <c r="D28" s="106"/>
      <c r="E28" s="107"/>
      <c r="F28" s="105"/>
      <c r="G28" s="106"/>
      <c r="H28" s="107"/>
      <c r="I28" s="105"/>
      <c r="J28" s="106"/>
      <c r="K28" s="106"/>
      <c r="L28" s="105"/>
      <c r="M28" s="106"/>
      <c r="N28" s="106"/>
      <c r="O28" s="105"/>
      <c r="P28" s="106"/>
      <c r="Q28" s="107"/>
      <c r="R28" s="24"/>
      <c r="S28" s="22"/>
      <c r="T28" s="22"/>
      <c r="U28" s="22"/>
      <c r="V28" s="22"/>
      <c r="W28" s="22"/>
      <c r="X28" s="22"/>
      <c r="Y28" s="22"/>
      <c r="Z28" s="22"/>
    </row>
    <row r="29" spans="1:26" ht="18" customHeight="1">
      <c r="A29" s="22"/>
      <c r="B29" s="104"/>
      <c r="C29" s="105"/>
      <c r="D29" s="106"/>
      <c r="E29" s="107"/>
      <c r="F29" s="105"/>
      <c r="G29" s="106"/>
      <c r="H29" s="107"/>
      <c r="I29" s="105"/>
      <c r="J29" s="106"/>
      <c r="K29" s="106"/>
      <c r="L29" s="105"/>
      <c r="M29" s="106"/>
      <c r="N29" s="106"/>
      <c r="O29" s="105"/>
      <c r="P29" s="106"/>
      <c r="Q29" s="107"/>
      <c r="R29" s="24"/>
      <c r="S29" s="22"/>
      <c r="T29" s="22"/>
      <c r="U29" s="22"/>
      <c r="V29" s="22"/>
      <c r="W29" s="22"/>
      <c r="X29" s="22"/>
      <c r="Y29" s="22"/>
      <c r="Z29" s="22"/>
    </row>
    <row r="30" spans="1:26" ht="14.25" customHeight="1" thickBot="1">
      <c r="A30" s="22"/>
      <c r="B30" s="104"/>
      <c r="C30" s="105"/>
      <c r="D30" s="106"/>
      <c r="E30" s="107"/>
      <c r="F30" s="105"/>
      <c r="G30" s="106"/>
      <c r="H30" s="107"/>
      <c r="I30" s="105"/>
      <c r="J30" s="106"/>
      <c r="K30" s="106"/>
      <c r="L30" s="105"/>
      <c r="M30" s="106"/>
      <c r="N30" s="106"/>
      <c r="O30" s="105"/>
      <c r="P30" s="106"/>
      <c r="Q30" s="107"/>
      <c r="R30" s="24"/>
      <c r="S30" s="22"/>
      <c r="T30" s="22"/>
      <c r="U30" s="22"/>
      <c r="V30" s="22"/>
      <c r="W30" s="22"/>
      <c r="X30" s="22"/>
      <c r="Y30" s="22"/>
      <c r="Z30" s="22"/>
    </row>
    <row r="31" spans="1:26" ht="18" hidden="1" customHeight="1">
      <c r="A31" s="22"/>
      <c r="B31" s="104"/>
      <c r="C31" s="105"/>
      <c r="D31" s="106"/>
      <c r="E31" s="107"/>
      <c r="F31" s="105"/>
      <c r="G31" s="106"/>
      <c r="H31" s="107"/>
      <c r="I31" s="105"/>
      <c r="J31" s="106"/>
      <c r="K31" s="106"/>
      <c r="L31" s="105"/>
      <c r="M31" s="106"/>
      <c r="N31" s="106"/>
      <c r="O31" s="105"/>
      <c r="P31" s="106"/>
      <c r="Q31" s="107"/>
      <c r="R31" s="24"/>
      <c r="S31" s="22"/>
      <c r="T31" s="22"/>
      <c r="U31" s="22"/>
      <c r="V31" s="22"/>
      <c r="W31" s="22"/>
      <c r="X31" s="22"/>
      <c r="Y31" s="22"/>
      <c r="Z31" s="22"/>
    </row>
    <row r="32" spans="1:26" ht="18" hidden="1" customHeight="1">
      <c r="A32" s="22"/>
      <c r="B32" s="22"/>
      <c r="C32" s="108"/>
      <c r="D32" s="109"/>
      <c r="E32" s="110"/>
      <c r="F32" s="108"/>
      <c r="G32" s="109"/>
      <c r="H32" s="110"/>
      <c r="I32" s="108"/>
      <c r="J32" s="109"/>
      <c r="K32" s="109"/>
      <c r="L32" s="108"/>
      <c r="M32" s="109"/>
      <c r="N32" s="109"/>
      <c r="O32" s="108"/>
      <c r="P32" s="109"/>
      <c r="Q32" s="110"/>
      <c r="R32" s="24"/>
      <c r="S32" s="22"/>
      <c r="T32" s="22"/>
      <c r="U32" s="22"/>
      <c r="V32" s="22"/>
      <c r="W32" s="22"/>
      <c r="X32" s="22"/>
      <c r="Y32" s="22"/>
      <c r="Z32" s="22"/>
    </row>
    <row r="33" spans="1:26" ht="21" customHeight="1">
      <c r="A33" s="22"/>
      <c r="B33" s="75" t="s">
        <v>236</v>
      </c>
      <c r="C33" s="111">
        <v>0</v>
      </c>
      <c r="D33" s="112" t="s">
        <v>237</v>
      </c>
      <c r="E33" s="113"/>
      <c r="F33" s="111">
        <v>0</v>
      </c>
      <c r="G33" s="112" t="s">
        <v>237</v>
      </c>
      <c r="H33" s="113"/>
      <c r="I33" s="111">
        <v>0</v>
      </c>
      <c r="J33" s="112" t="s">
        <v>237</v>
      </c>
      <c r="K33" s="113"/>
      <c r="L33" s="111">
        <v>0</v>
      </c>
      <c r="M33" s="112" t="s">
        <v>237</v>
      </c>
      <c r="N33" s="113"/>
      <c r="O33" s="111">
        <v>0</v>
      </c>
      <c r="P33" s="112" t="s">
        <v>237</v>
      </c>
      <c r="Q33" s="113"/>
      <c r="R33" s="114">
        <f>SUM(C33:Q33)</f>
        <v>0</v>
      </c>
      <c r="S33" s="74" t="str">
        <f>IF(R33=Anexo_01!O13,"","NO COINCIDE")</f>
        <v/>
      </c>
      <c r="T33" s="22"/>
      <c r="U33" s="22"/>
      <c r="V33" s="22"/>
      <c r="W33" s="22"/>
      <c r="X33" s="22"/>
      <c r="Y33" s="22"/>
      <c r="Z33" s="22"/>
    </row>
    <row r="34" spans="1:26" ht="12.75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3"/>
      <c r="S34" s="12"/>
      <c r="T34" s="12"/>
      <c r="U34" s="12"/>
      <c r="V34" s="12"/>
      <c r="W34" s="12"/>
      <c r="X34" s="12"/>
      <c r="Y34" s="12"/>
      <c r="Z34" s="12"/>
    </row>
    <row r="35" spans="1:26" ht="12.75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3"/>
      <c r="S35" s="12"/>
      <c r="T35" s="12"/>
      <c r="U35" s="12"/>
      <c r="V35" s="12"/>
      <c r="W35" s="12"/>
      <c r="X35" s="12"/>
      <c r="Y35" s="12"/>
      <c r="Z35" s="12"/>
    </row>
    <row r="36" spans="1:26" ht="12.75" hidden="1" customHeight="1">
      <c r="A36" s="12"/>
      <c r="B36" s="40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3"/>
      <c r="S36" s="12"/>
      <c r="T36" s="12"/>
      <c r="U36" s="12"/>
      <c r="V36" s="12"/>
      <c r="W36" s="12"/>
      <c r="X36" s="12"/>
      <c r="Y36" s="12"/>
      <c r="Z36" s="12"/>
    </row>
    <row r="37" spans="1:26" ht="12.75" hidden="1" customHeight="1">
      <c r="A37" s="12"/>
      <c r="B37" s="40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3"/>
      <c r="S37" s="12"/>
      <c r="T37" s="12"/>
      <c r="U37" s="12"/>
      <c r="V37" s="12"/>
      <c r="W37" s="12"/>
      <c r="X37" s="12"/>
      <c r="Y37" s="12"/>
      <c r="Z37" s="12"/>
    </row>
    <row r="38" spans="1:26" ht="12.75" hidden="1" customHeight="1">
      <c r="A38" s="12"/>
      <c r="B38" s="40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3"/>
      <c r="S38" s="12"/>
      <c r="T38" s="12"/>
      <c r="U38" s="12"/>
      <c r="V38" s="12"/>
      <c r="W38" s="12"/>
      <c r="X38" s="12"/>
      <c r="Y38" s="12"/>
      <c r="Z38" s="12"/>
    </row>
    <row r="39" spans="1:26" ht="12.75" hidden="1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3"/>
      <c r="S39" s="12"/>
      <c r="T39" s="12"/>
      <c r="U39" s="12"/>
      <c r="V39" s="12"/>
      <c r="W39" s="12"/>
      <c r="X39" s="12"/>
      <c r="Y39" s="12"/>
      <c r="Z39" s="12"/>
    </row>
    <row r="40" spans="1:26" ht="12.75" hidden="1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3"/>
      <c r="S40" s="12"/>
      <c r="T40" s="12"/>
      <c r="U40" s="12"/>
      <c r="V40" s="12"/>
      <c r="W40" s="12"/>
      <c r="X40" s="12"/>
      <c r="Y40" s="12"/>
      <c r="Z40" s="12"/>
    </row>
    <row r="41" spans="1:26" ht="12.75" hidden="1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3"/>
      <c r="S41" s="12"/>
      <c r="T41" s="12"/>
      <c r="U41" s="12"/>
      <c r="V41" s="12"/>
      <c r="W41" s="12"/>
      <c r="X41" s="12"/>
      <c r="Y41" s="12"/>
      <c r="Z41" s="12"/>
    </row>
    <row r="42" spans="1:26" ht="12.75" hidden="1" customHeight="1">
      <c r="A42" s="115" t="s">
        <v>238</v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3"/>
      <c r="S42" s="12"/>
      <c r="T42" s="12"/>
      <c r="U42" s="12"/>
      <c r="V42" s="12"/>
      <c r="W42" s="12"/>
      <c r="X42" s="12"/>
      <c r="Y42" s="12"/>
      <c r="Z42" s="12"/>
    </row>
    <row r="43" spans="1:26" ht="12.75" hidden="1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3"/>
      <c r="S43" s="12"/>
      <c r="T43" s="12"/>
      <c r="U43" s="12"/>
      <c r="V43" s="12"/>
      <c r="W43" s="12"/>
      <c r="X43" s="12"/>
      <c r="Y43" s="12"/>
      <c r="Z43" s="12"/>
    </row>
    <row r="44" spans="1:26" ht="12.75" hidden="1" customHeight="1">
      <c r="A44" s="278" t="s">
        <v>192</v>
      </c>
      <c r="B44" s="278" t="s">
        <v>218</v>
      </c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3"/>
      <c r="S44" s="12"/>
      <c r="T44" s="12"/>
      <c r="U44" s="12"/>
      <c r="V44" s="12"/>
      <c r="W44" s="12"/>
      <c r="X44" s="12"/>
      <c r="Y44" s="12"/>
      <c r="Z44" s="12"/>
    </row>
    <row r="45" spans="1:26" ht="12.75" hidden="1" customHeight="1">
      <c r="A45" s="271"/>
      <c r="B45" s="271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3"/>
      <c r="S45" s="12"/>
      <c r="T45" s="12"/>
      <c r="U45" s="12"/>
      <c r="V45" s="12"/>
      <c r="W45" s="12"/>
      <c r="X45" s="12"/>
      <c r="Y45" s="12"/>
      <c r="Z45" s="12"/>
    </row>
    <row r="46" spans="1:26" ht="15" hidden="1" customHeight="1">
      <c r="A46" s="85">
        <v>1</v>
      </c>
      <c r="B46" s="86" t="str">
        <f>B12</f>
        <v>Matemática</v>
      </c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3"/>
      <c r="S46" s="12"/>
      <c r="T46" s="12"/>
      <c r="U46" s="12"/>
      <c r="V46" s="12"/>
      <c r="W46" s="12"/>
      <c r="X46" s="12"/>
      <c r="Y46" s="12"/>
      <c r="Z46" s="12"/>
    </row>
    <row r="47" spans="1:26" ht="15" hidden="1" customHeight="1">
      <c r="A47" s="116">
        <v>2</v>
      </c>
      <c r="B47" s="117" t="e">
        <f>#REF!</f>
        <v>#REF!</v>
      </c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3"/>
      <c r="S47" s="12"/>
      <c r="T47" s="12"/>
      <c r="U47" s="12"/>
      <c r="V47" s="12"/>
      <c r="W47" s="12"/>
      <c r="X47" s="12"/>
      <c r="Y47" s="12"/>
      <c r="Z47" s="12"/>
    </row>
    <row r="48" spans="1:26" ht="15" hidden="1" customHeight="1">
      <c r="A48" s="89">
        <v>3</v>
      </c>
      <c r="B48" s="90" t="str">
        <f t="shared" ref="B48:B56" si="7">B14</f>
        <v>Inglés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3"/>
      <c r="S48" s="12"/>
      <c r="T48" s="12"/>
      <c r="U48" s="12"/>
      <c r="V48" s="12"/>
      <c r="W48" s="12"/>
      <c r="X48" s="12"/>
      <c r="Y48" s="12"/>
      <c r="Z48" s="12"/>
    </row>
    <row r="49" spans="1:26" ht="15" hidden="1" customHeight="1">
      <c r="A49" s="89">
        <v>4</v>
      </c>
      <c r="B49" s="90" t="str">
        <f t="shared" si="7"/>
        <v>Arte y Cultura</v>
      </c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3"/>
      <c r="S49" s="12"/>
      <c r="T49" s="12"/>
      <c r="U49" s="12"/>
      <c r="V49" s="12"/>
      <c r="W49" s="12"/>
      <c r="X49" s="12"/>
      <c r="Y49" s="12"/>
      <c r="Z49" s="12"/>
    </row>
    <row r="50" spans="1:26" ht="15" hidden="1" customHeight="1">
      <c r="A50" s="89">
        <v>5</v>
      </c>
      <c r="B50" s="90" t="str">
        <f t="shared" si="7"/>
        <v>Ciencias Sociales</v>
      </c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3"/>
      <c r="S50" s="12"/>
      <c r="T50" s="12"/>
      <c r="U50" s="12"/>
      <c r="V50" s="12"/>
      <c r="W50" s="12"/>
      <c r="X50" s="12"/>
      <c r="Y50" s="12"/>
      <c r="Z50" s="12"/>
    </row>
    <row r="51" spans="1:26" ht="15" hidden="1" customHeight="1">
      <c r="A51" s="89">
        <v>6</v>
      </c>
      <c r="B51" s="90" t="str">
        <f t="shared" si="7"/>
        <v>Desarrollo personal, ciudadanía y cívica</v>
      </c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3"/>
      <c r="S51" s="12"/>
      <c r="T51" s="12"/>
      <c r="U51" s="12"/>
      <c r="V51" s="12"/>
      <c r="W51" s="12"/>
      <c r="X51" s="12"/>
      <c r="Y51" s="12"/>
      <c r="Z51" s="12"/>
    </row>
    <row r="52" spans="1:26" ht="15" hidden="1" customHeight="1">
      <c r="A52" s="89">
        <v>8</v>
      </c>
      <c r="B52" s="90" t="str">
        <f t="shared" si="7"/>
        <v>Educación Física</v>
      </c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3"/>
      <c r="S52" s="12"/>
      <c r="T52" s="12"/>
      <c r="U52" s="12"/>
      <c r="V52" s="12"/>
      <c r="W52" s="12"/>
      <c r="X52" s="12"/>
      <c r="Y52" s="12"/>
      <c r="Z52" s="12"/>
    </row>
    <row r="53" spans="1:26" ht="15" hidden="1" customHeight="1">
      <c r="A53" s="89">
        <v>9</v>
      </c>
      <c r="B53" s="90" t="str">
        <f t="shared" si="7"/>
        <v>Educación Religiosa</v>
      </c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3"/>
      <c r="S53" s="12"/>
      <c r="T53" s="12"/>
      <c r="U53" s="12"/>
      <c r="V53" s="12"/>
      <c r="W53" s="12"/>
      <c r="X53" s="12"/>
      <c r="Y53" s="12"/>
      <c r="Z53" s="12"/>
    </row>
    <row r="54" spans="1:26" ht="15" hidden="1" customHeight="1">
      <c r="A54" s="89">
        <v>10</v>
      </c>
      <c r="B54" s="90" t="str">
        <f t="shared" si="7"/>
        <v>Ciencias y Tecnología</v>
      </c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3"/>
      <c r="S54" s="12"/>
      <c r="T54" s="12"/>
      <c r="U54" s="12"/>
      <c r="V54" s="12"/>
      <c r="W54" s="12"/>
      <c r="X54" s="12"/>
      <c r="Y54" s="12"/>
      <c r="Z54" s="12"/>
    </row>
    <row r="55" spans="1:26" ht="15" hidden="1" customHeight="1">
      <c r="A55" s="89">
        <v>11</v>
      </c>
      <c r="B55" s="90" t="str">
        <f t="shared" si="7"/>
        <v>Educación para el Trabajo</v>
      </c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3"/>
      <c r="S55" s="12"/>
      <c r="T55" s="12"/>
      <c r="U55" s="12"/>
      <c r="V55" s="12"/>
      <c r="W55" s="12"/>
      <c r="X55" s="12"/>
      <c r="Y55" s="12"/>
      <c r="Z55" s="12"/>
    </row>
    <row r="56" spans="1:26" ht="15" hidden="1" customHeight="1">
      <c r="A56" s="89">
        <v>12</v>
      </c>
      <c r="B56" s="90" t="str">
        <f t="shared" si="7"/>
        <v>Tutoría</v>
      </c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3"/>
      <c r="S56" s="12"/>
      <c r="T56" s="12"/>
      <c r="U56" s="12"/>
      <c r="V56" s="12"/>
      <c r="W56" s="12"/>
      <c r="X56" s="12"/>
      <c r="Y56" s="12"/>
      <c r="Z56" s="12"/>
    </row>
    <row r="57" spans="1:26" ht="15" hidden="1" customHeight="1">
      <c r="A57" s="89">
        <v>13</v>
      </c>
      <c r="B57" s="118" t="s">
        <v>239</v>
      </c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3"/>
      <c r="S57" s="12"/>
      <c r="T57" s="12"/>
      <c r="U57" s="12"/>
      <c r="V57" s="12"/>
      <c r="W57" s="12"/>
      <c r="X57" s="12"/>
      <c r="Y57" s="12"/>
      <c r="Z57" s="12"/>
    </row>
    <row r="58" spans="1:26" ht="15" hidden="1" customHeight="1">
      <c r="A58" s="89">
        <v>14</v>
      </c>
      <c r="B58" s="118" t="s">
        <v>240</v>
      </c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3"/>
      <c r="S58" s="12"/>
      <c r="T58" s="12"/>
      <c r="U58" s="12"/>
      <c r="V58" s="12"/>
      <c r="W58" s="12"/>
      <c r="X58" s="12"/>
      <c r="Y58" s="12"/>
      <c r="Z58" s="12"/>
    </row>
    <row r="59" spans="1:26" ht="15" hidden="1" customHeight="1">
      <c r="A59" s="89">
        <v>15</v>
      </c>
      <c r="B59" s="118" t="s">
        <v>241</v>
      </c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3"/>
      <c r="S59" s="12"/>
      <c r="T59" s="12"/>
      <c r="U59" s="12"/>
      <c r="V59" s="12"/>
      <c r="W59" s="12"/>
      <c r="X59" s="12"/>
      <c r="Y59" s="12"/>
      <c r="Z59" s="12"/>
    </row>
    <row r="60" spans="1:26" ht="15" hidden="1" customHeight="1">
      <c r="A60" s="89">
        <v>16</v>
      </c>
      <c r="B60" s="118" t="s">
        <v>242</v>
      </c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3"/>
      <c r="S60" s="12"/>
      <c r="T60" s="12"/>
      <c r="U60" s="12"/>
      <c r="V60" s="12"/>
      <c r="W60" s="12"/>
      <c r="X60" s="12"/>
      <c r="Y60" s="12"/>
      <c r="Z60" s="12"/>
    </row>
    <row r="61" spans="1:26" ht="15" hidden="1" customHeight="1">
      <c r="A61" s="89">
        <v>17</v>
      </c>
      <c r="B61" s="118" t="s">
        <v>243</v>
      </c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3"/>
      <c r="S61" s="12"/>
      <c r="T61" s="12"/>
      <c r="U61" s="12"/>
      <c r="V61" s="12"/>
      <c r="W61" s="12"/>
      <c r="X61" s="12"/>
      <c r="Y61" s="12"/>
      <c r="Z61" s="12"/>
    </row>
    <row r="62" spans="1:26" ht="15" hidden="1" customHeight="1">
      <c r="A62" s="119">
        <v>18</v>
      </c>
      <c r="B62" s="120" t="s">
        <v>244</v>
      </c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3"/>
      <c r="S62" s="12"/>
      <c r="T62" s="12"/>
      <c r="U62" s="12"/>
      <c r="V62" s="12"/>
      <c r="W62" s="12"/>
      <c r="X62" s="12"/>
      <c r="Y62" s="12"/>
      <c r="Z62" s="12"/>
    </row>
    <row r="63" spans="1:26" ht="12.75" hidden="1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3"/>
      <c r="S63" s="12"/>
      <c r="T63" s="12"/>
      <c r="U63" s="12"/>
      <c r="V63" s="12"/>
      <c r="W63" s="12"/>
      <c r="X63" s="12"/>
      <c r="Y63" s="12"/>
      <c r="Z63" s="12"/>
    </row>
    <row r="64" spans="1:26" ht="12.7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3"/>
      <c r="S64" s="12"/>
      <c r="T64" s="12"/>
      <c r="U64" s="12"/>
      <c r="V64" s="12"/>
      <c r="W64" s="12"/>
      <c r="X64" s="12"/>
      <c r="Y64" s="12"/>
      <c r="Z64" s="12"/>
    </row>
    <row r="65" spans="1:26" ht="12.7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3"/>
      <c r="S65" s="12"/>
      <c r="T65" s="12"/>
      <c r="U65" s="12"/>
      <c r="V65" s="12"/>
      <c r="W65" s="12"/>
      <c r="X65" s="12"/>
      <c r="Y65" s="12"/>
      <c r="Z65" s="12"/>
    </row>
    <row r="66" spans="1:26" ht="12.7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3"/>
      <c r="S66" s="12"/>
      <c r="T66" s="12"/>
      <c r="U66" s="12"/>
      <c r="V66" s="12"/>
      <c r="W66" s="12"/>
      <c r="X66" s="12"/>
      <c r="Y66" s="12"/>
      <c r="Z66" s="12"/>
    </row>
    <row r="67" spans="1:26" ht="12.7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3"/>
      <c r="S67" s="12"/>
      <c r="T67" s="12"/>
      <c r="U67" s="12"/>
      <c r="V67" s="12"/>
      <c r="W67" s="12"/>
      <c r="X67" s="12"/>
      <c r="Y67" s="12"/>
      <c r="Z67" s="12"/>
    </row>
    <row r="68" spans="1:26" ht="12.7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3"/>
      <c r="S68" s="12"/>
      <c r="T68" s="12"/>
      <c r="U68" s="12"/>
      <c r="V68" s="12"/>
      <c r="W68" s="12"/>
      <c r="X68" s="12"/>
      <c r="Y68" s="12"/>
      <c r="Z68" s="12"/>
    </row>
    <row r="69" spans="1:26" ht="12.7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3"/>
      <c r="S69" s="12"/>
      <c r="T69" s="12"/>
      <c r="U69" s="12"/>
      <c r="V69" s="12"/>
      <c r="W69" s="12"/>
      <c r="X69" s="12"/>
      <c r="Y69" s="12"/>
      <c r="Z69" s="12"/>
    </row>
    <row r="70" spans="1:26" ht="12.7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3"/>
      <c r="S70" s="12"/>
      <c r="T70" s="12"/>
      <c r="U70" s="12"/>
      <c r="V70" s="12"/>
      <c r="W70" s="12"/>
      <c r="X70" s="12"/>
      <c r="Y70" s="12"/>
      <c r="Z70" s="12"/>
    </row>
    <row r="71" spans="1:26" ht="12.7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 t="s">
        <v>333</v>
      </c>
      <c r="M71" s="12"/>
      <c r="N71" s="12"/>
      <c r="O71" s="12"/>
      <c r="P71" s="12"/>
      <c r="Q71" s="12"/>
      <c r="R71" s="13"/>
      <c r="S71" s="12"/>
      <c r="T71" s="12"/>
      <c r="U71" s="12"/>
      <c r="V71" s="12"/>
      <c r="W71" s="12"/>
      <c r="X71" s="12"/>
      <c r="Y71" s="12"/>
      <c r="Z71" s="12"/>
    </row>
    <row r="72" spans="1:26" ht="12.75" customHeight="1">
      <c r="A72" s="12"/>
      <c r="B72" s="12"/>
      <c r="C72" s="12"/>
      <c r="D72" s="12"/>
      <c r="E72" s="12"/>
      <c r="F72" s="12"/>
      <c r="G72" s="12"/>
      <c r="H72" s="12" t="s">
        <v>333</v>
      </c>
      <c r="I72" s="12"/>
      <c r="J72" s="12"/>
      <c r="K72" s="12"/>
      <c r="L72" s="12"/>
      <c r="M72" s="12"/>
      <c r="N72" s="12"/>
      <c r="O72" s="12"/>
      <c r="P72" s="12"/>
      <c r="Q72" s="12"/>
      <c r="R72" s="13"/>
      <c r="S72" s="12"/>
      <c r="T72" s="12"/>
      <c r="U72" s="12"/>
      <c r="V72" s="12"/>
      <c r="W72" s="12"/>
      <c r="X72" s="12"/>
      <c r="Y72" s="12"/>
      <c r="Z72" s="12"/>
    </row>
    <row r="73" spans="1:26" ht="12.7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3"/>
      <c r="S73" s="12"/>
      <c r="T73" s="12"/>
      <c r="U73" s="12"/>
      <c r="V73" s="12"/>
      <c r="W73" s="12"/>
      <c r="X73" s="12"/>
      <c r="Y73" s="12"/>
      <c r="Z73" s="12"/>
    </row>
    <row r="74" spans="1:26" ht="12.7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3"/>
      <c r="S74" s="12"/>
      <c r="T74" s="12"/>
      <c r="U74" s="12"/>
      <c r="V74" s="12"/>
      <c r="W74" s="12"/>
      <c r="X74" s="12"/>
      <c r="Y74" s="12"/>
      <c r="Z74" s="12"/>
    </row>
    <row r="75" spans="1:26" ht="12.7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3"/>
      <c r="S75" s="12"/>
      <c r="T75" s="12"/>
      <c r="U75" s="12"/>
      <c r="V75" s="12"/>
      <c r="W75" s="12"/>
      <c r="X75" s="12"/>
      <c r="Y75" s="12"/>
      <c r="Z75" s="12"/>
    </row>
    <row r="76" spans="1:26" ht="12.7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3"/>
      <c r="S76" s="12"/>
      <c r="T76" s="12"/>
      <c r="U76" s="12"/>
      <c r="V76" s="12"/>
      <c r="W76" s="12"/>
      <c r="X76" s="12"/>
      <c r="Y76" s="12"/>
      <c r="Z76" s="12"/>
    </row>
    <row r="77" spans="1:26" ht="12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3"/>
      <c r="S77" s="12"/>
      <c r="T77" s="12"/>
      <c r="U77" s="12"/>
      <c r="V77" s="12"/>
      <c r="W77" s="12"/>
      <c r="X77" s="12"/>
      <c r="Y77" s="12"/>
      <c r="Z77" s="12"/>
    </row>
    <row r="78" spans="1:26" ht="12.7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3"/>
      <c r="S78" s="12"/>
      <c r="T78" s="12"/>
      <c r="U78" s="12"/>
      <c r="V78" s="12"/>
      <c r="W78" s="12"/>
      <c r="X78" s="12"/>
      <c r="Y78" s="12"/>
      <c r="Z78" s="12"/>
    </row>
    <row r="79" spans="1:26" ht="12.7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3"/>
      <c r="S79" s="12"/>
      <c r="T79" s="12"/>
      <c r="U79" s="12"/>
      <c r="V79" s="12"/>
      <c r="W79" s="12"/>
      <c r="X79" s="12"/>
      <c r="Y79" s="12"/>
      <c r="Z79" s="12"/>
    </row>
    <row r="80" spans="1:26" ht="12.7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3"/>
      <c r="S80" s="12"/>
      <c r="T80" s="12"/>
      <c r="U80" s="12"/>
      <c r="V80" s="12"/>
      <c r="W80" s="12"/>
      <c r="X80" s="12"/>
      <c r="Y80" s="12"/>
      <c r="Z80" s="12"/>
    </row>
    <row r="81" spans="1:26" ht="12.7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3"/>
      <c r="S81" s="12"/>
      <c r="T81" s="12"/>
      <c r="U81" s="12"/>
      <c r="V81" s="12"/>
      <c r="W81" s="12"/>
      <c r="X81" s="12"/>
      <c r="Y81" s="12"/>
      <c r="Z81" s="12"/>
    </row>
    <row r="82" spans="1:26" ht="12.7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3"/>
      <c r="S82" s="12"/>
      <c r="T82" s="12"/>
      <c r="U82" s="12"/>
      <c r="V82" s="12"/>
      <c r="W82" s="12"/>
      <c r="X82" s="12"/>
      <c r="Y82" s="12"/>
      <c r="Z82" s="12"/>
    </row>
    <row r="83" spans="1:26" ht="12.7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3"/>
      <c r="S83" s="12"/>
      <c r="T83" s="12"/>
      <c r="U83" s="12"/>
      <c r="V83" s="12"/>
      <c r="W83" s="12"/>
      <c r="X83" s="12"/>
      <c r="Y83" s="12"/>
      <c r="Z83" s="12"/>
    </row>
    <row r="84" spans="1:26" ht="12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3"/>
      <c r="S84" s="12"/>
      <c r="T84" s="12"/>
      <c r="U84" s="12"/>
      <c r="V84" s="12"/>
      <c r="W84" s="12"/>
      <c r="X84" s="12"/>
      <c r="Y84" s="12"/>
      <c r="Z84" s="12"/>
    </row>
    <row r="85" spans="1:26" ht="12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3"/>
      <c r="S85" s="12"/>
      <c r="T85" s="12"/>
      <c r="U85" s="12"/>
      <c r="V85" s="12"/>
      <c r="W85" s="12"/>
      <c r="X85" s="12"/>
      <c r="Y85" s="12"/>
      <c r="Z85" s="12"/>
    </row>
    <row r="86" spans="1:26" ht="12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3"/>
      <c r="S86" s="12"/>
      <c r="T86" s="12"/>
      <c r="U86" s="12"/>
      <c r="V86" s="12"/>
      <c r="W86" s="12"/>
      <c r="X86" s="12"/>
      <c r="Y86" s="12"/>
      <c r="Z86" s="12"/>
    </row>
    <row r="87" spans="1:26" ht="12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3"/>
      <c r="S87" s="12"/>
      <c r="T87" s="12"/>
      <c r="U87" s="12"/>
      <c r="V87" s="12"/>
      <c r="W87" s="12"/>
      <c r="X87" s="12"/>
      <c r="Y87" s="12"/>
      <c r="Z87" s="12"/>
    </row>
    <row r="88" spans="1:26" ht="12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3"/>
      <c r="S88" s="12"/>
      <c r="T88" s="12"/>
      <c r="U88" s="12"/>
      <c r="V88" s="12"/>
      <c r="W88" s="12"/>
      <c r="X88" s="12"/>
      <c r="Y88" s="12"/>
      <c r="Z88" s="12"/>
    </row>
    <row r="89" spans="1:26" ht="12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3"/>
      <c r="S89" s="12"/>
      <c r="T89" s="12"/>
      <c r="U89" s="12"/>
      <c r="V89" s="12"/>
      <c r="W89" s="12"/>
      <c r="X89" s="12"/>
      <c r="Y89" s="12"/>
      <c r="Z89" s="12"/>
    </row>
    <row r="90" spans="1:26" ht="12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3"/>
      <c r="S90" s="12"/>
      <c r="T90" s="12"/>
      <c r="U90" s="12"/>
      <c r="V90" s="12"/>
      <c r="W90" s="12"/>
      <c r="X90" s="12"/>
      <c r="Y90" s="12"/>
      <c r="Z90" s="12"/>
    </row>
    <row r="91" spans="1:26" ht="12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3"/>
      <c r="S91" s="12"/>
      <c r="T91" s="12"/>
      <c r="U91" s="12"/>
      <c r="V91" s="12"/>
      <c r="W91" s="12"/>
      <c r="X91" s="12"/>
      <c r="Y91" s="12"/>
      <c r="Z91" s="12"/>
    </row>
    <row r="92" spans="1:26" ht="12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3"/>
      <c r="S92" s="12"/>
      <c r="T92" s="12"/>
      <c r="U92" s="12"/>
      <c r="V92" s="12"/>
      <c r="W92" s="12"/>
      <c r="X92" s="12"/>
      <c r="Y92" s="12"/>
      <c r="Z92" s="12"/>
    </row>
    <row r="93" spans="1:26" ht="12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3"/>
      <c r="S93" s="12"/>
      <c r="T93" s="12"/>
      <c r="U93" s="12"/>
      <c r="V93" s="12"/>
      <c r="W93" s="12"/>
      <c r="X93" s="12"/>
      <c r="Y93" s="12"/>
      <c r="Z93" s="12"/>
    </row>
    <row r="94" spans="1:26" ht="12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3"/>
      <c r="S94" s="12"/>
      <c r="T94" s="12"/>
      <c r="U94" s="12"/>
      <c r="V94" s="12"/>
      <c r="W94" s="12"/>
      <c r="X94" s="12"/>
      <c r="Y94" s="12"/>
      <c r="Z94" s="12"/>
    </row>
    <row r="95" spans="1:26" ht="12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3"/>
      <c r="S95" s="12"/>
      <c r="T95" s="12"/>
      <c r="U95" s="12"/>
      <c r="V95" s="12"/>
      <c r="W95" s="12"/>
      <c r="X95" s="12"/>
      <c r="Y95" s="12"/>
      <c r="Z95" s="12"/>
    </row>
    <row r="96" spans="1:26" ht="12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3"/>
      <c r="S96" s="12"/>
      <c r="T96" s="12"/>
      <c r="U96" s="12"/>
      <c r="V96" s="12"/>
      <c r="W96" s="12"/>
      <c r="X96" s="12"/>
      <c r="Y96" s="12"/>
      <c r="Z96" s="12"/>
    </row>
    <row r="97" spans="1:26" ht="12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3"/>
      <c r="S97" s="12"/>
      <c r="T97" s="12"/>
      <c r="U97" s="12"/>
      <c r="V97" s="12"/>
      <c r="W97" s="12"/>
      <c r="X97" s="12"/>
      <c r="Y97" s="12"/>
      <c r="Z97" s="12"/>
    </row>
    <row r="98" spans="1:26" ht="12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3"/>
      <c r="S98" s="12"/>
      <c r="T98" s="12"/>
      <c r="U98" s="12"/>
      <c r="V98" s="12"/>
      <c r="W98" s="12"/>
      <c r="X98" s="12"/>
      <c r="Y98" s="12"/>
      <c r="Z98" s="12"/>
    </row>
    <row r="99" spans="1:26" ht="12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3"/>
      <c r="S99" s="12"/>
      <c r="T99" s="12"/>
      <c r="U99" s="12"/>
      <c r="V99" s="12"/>
      <c r="W99" s="12"/>
      <c r="X99" s="12"/>
      <c r="Y99" s="12"/>
      <c r="Z99" s="12"/>
    </row>
    <row r="100" spans="1:26" ht="12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3"/>
      <c r="S100" s="12"/>
      <c r="T100" s="12"/>
      <c r="U100" s="12"/>
      <c r="V100" s="12"/>
      <c r="W100" s="12"/>
      <c r="X100" s="12"/>
      <c r="Y100" s="12"/>
      <c r="Z100" s="12"/>
    </row>
    <row r="101" spans="1:26" ht="12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3"/>
      <c r="S101" s="12"/>
      <c r="T101" s="12"/>
      <c r="U101" s="12"/>
      <c r="V101" s="12"/>
      <c r="W101" s="12"/>
      <c r="X101" s="12"/>
      <c r="Y101" s="12"/>
      <c r="Z101" s="12"/>
    </row>
    <row r="102" spans="1:26" ht="12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3"/>
      <c r="S102" s="12"/>
      <c r="T102" s="12"/>
      <c r="U102" s="12"/>
      <c r="V102" s="12"/>
      <c r="W102" s="12"/>
      <c r="X102" s="12"/>
      <c r="Y102" s="12"/>
      <c r="Z102" s="12"/>
    </row>
    <row r="103" spans="1:26" ht="12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3"/>
      <c r="S103" s="12"/>
      <c r="T103" s="12"/>
      <c r="U103" s="12"/>
      <c r="V103" s="12"/>
      <c r="W103" s="12"/>
      <c r="X103" s="12"/>
      <c r="Y103" s="12"/>
      <c r="Z103" s="12"/>
    </row>
    <row r="104" spans="1:26" ht="12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3"/>
      <c r="S104" s="12"/>
      <c r="T104" s="12"/>
      <c r="U104" s="12"/>
      <c r="V104" s="12"/>
      <c r="W104" s="12"/>
      <c r="X104" s="12"/>
      <c r="Y104" s="12"/>
      <c r="Z104" s="12"/>
    </row>
    <row r="105" spans="1:26" ht="12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3"/>
      <c r="S105" s="12"/>
      <c r="T105" s="12"/>
      <c r="U105" s="12"/>
      <c r="V105" s="12"/>
      <c r="W105" s="12"/>
      <c r="X105" s="12"/>
      <c r="Y105" s="12"/>
      <c r="Z105" s="12"/>
    </row>
    <row r="106" spans="1:26" ht="12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3"/>
      <c r="S106" s="12"/>
      <c r="T106" s="12"/>
      <c r="U106" s="12"/>
      <c r="V106" s="12"/>
      <c r="W106" s="12"/>
      <c r="X106" s="12"/>
      <c r="Y106" s="12"/>
      <c r="Z106" s="12"/>
    </row>
    <row r="107" spans="1:26" ht="12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3"/>
      <c r="S107" s="12"/>
      <c r="T107" s="12"/>
      <c r="U107" s="12"/>
      <c r="V107" s="12"/>
      <c r="W107" s="12"/>
      <c r="X107" s="12"/>
      <c r="Y107" s="12"/>
      <c r="Z107" s="12"/>
    </row>
    <row r="108" spans="1:26" ht="12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3"/>
      <c r="S108" s="12"/>
      <c r="T108" s="12"/>
      <c r="U108" s="12"/>
      <c r="V108" s="12"/>
      <c r="W108" s="12"/>
      <c r="X108" s="12"/>
      <c r="Y108" s="12"/>
      <c r="Z108" s="12"/>
    </row>
    <row r="109" spans="1:26" ht="12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3"/>
      <c r="S109" s="12"/>
      <c r="T109" s="12"/>
      <c r="U109" s="12"/>
      <c r="V109" s="12"/>
      <c r="W109" s="12"/>
      <c r="X109" s="12"/>
      <c r="Y109" s="12"/>
      <c r="Z109" s="12"/>
    </row>
    <row r="110" spans="1:26" ht="12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3"/>
      <c r="S110" s="12"/>
      <c r="T110" s="12"/>
      <c r="U110" s="12"/>
      <c r="V110" s="12"/>
      <c r="W110" s="12"/>
      <c r="X110" s="12"/>
      <c r="Y110" s="12"/>
      <c r="Z110" s="12"/>
    </row>
    <row r="111" spans="1:26" ht="12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3"/>
      <c r="S111" s="12"/>
      <c r="T111" s="12"/>
      <c r="U111" s="12"/>
      <c r="V111" s="12"/>
      <c r="W111" s="12"/>
      <c r="X111" s="12"/>
      <c r="Y111" s="12"/>
      <c r="Z111" s="12"/>
    </row>
    <row r="112" spans="1:26" ht="12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3"/>
      <c r="S112" s="12"/>
      <c r="T112" s="12"/>
      <c r="U112" s="12"/>
      <c r="V112" s="12"/>
      <c r="W112" s="12"/>
      <c r="X112" s="12"/>
      <c r="Y112" s="12"/>
      <c r="Z112" s="12"/>
    </row>
    <row r="113" spans="1:26" ht="12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3"/>
      <c r="S113" s="12"/>
      <c r="T113" s="12"/>
      <c r="U113" s="12"/>
      <c r="V113" s="12"/>
      <c r="W113" s="12"/>
      <c r="X113" s="12"/>
      <c r="Y113" s="12"/>
      <c r="Z113" s="12"/>
    </row>
    <row r="114" spans="1:26" ht="12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3"/>
      <c r="S114" s="12"/>
      <c r="T114" s="12"/>
      <c r="U114" s="12"/>
      <c r="V114" s="12"/>
      <c r="W114" s="12"/>
      <c r="X114" s="12"/>
      <c r="Y114" s="12"/>
      <c r="Z114" s="12"/>
    </row>
    <row r="115" spans="1:26" ht="12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3"/>
      <c r="S115" s="12"/>
      <c r="T115" s="12"/>
      <c r="U115" s="12"/>
      <c r="V115" s="12"/>
      <c r="W115" s="12"/>
      <c r="X115" s="12"/>
      <c r="Y115" s="12"/>
      <c r="Z115" s="12"/>
    </row>
    <row r="116" spans="1:26" ht="12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3"/>
      <c r="S116" s="12"/>
      <c r="T116" s="12"/>
      <c r="U116" s="12"/>
      <c r="V116" s="12"/>
      <c r="W116" s="12"/>
      <c r="X116" s="12"/>
      <c r="Y116" s="12"/>
      <c r="Z116" s="12"/>
    </row>
    <row r="117" spans="1:26" ht="12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3"/>
      <c r="S117" s="12"/>
      <c r="T117" s="12"/>
      <c r="U117" s="12"/>
      <c r="V117" s="12"/>
      <c r="W117" s="12"/>
      <c r="X117" s="12"/>
      <c r="Y117" s="12"/>
      <c r="Z117" s="12"/>
    </row>
    <row r="118" spans="1:26" ht="12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3"/>
      <c r="S118" s="12"/>
      <c r="T118" s="12"/>
      <c r="U118" s="12"/>
      <c r="V118" s="12"/>
      <c r="W118" s="12"/>
      <c r="X118" s="12"/>
      <c r="Y118" s="12"/>
      <c r="Z118" s="12"/>
    </row>
    <row r="119" spans="1:26" ht="12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3"/>
      <c r="S119" s="12"/>
      <c r="T119" s="12"/>
      <c r="U119" s="12"/>
      <c r="V119" s="12"/>
      <c r="W119" s="12"/>
      <c r="X119" s="12"/>
      <c r="Y119" s="12"/>
      <c r="Z119" s="12"/>
    </row>
    <row r="120" spans="1:26" ht="12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3"/>
      <c r="S120" s="12"/>
      <c r="T120" s="12"/>
      <c r="U120" s="12"/>
      <c r="V120" s="12"/>
      <c r="W120" s="12"/>
      <c r="X120" s="12"/>
      <c r="Y120" s="12"/>
      <c r="Z120" s="12"/>
    </row>
    <row r="121" spans="1:26" ht="12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3"/>
      <c r="S121" s="12"/>
      <c r="T121" s="12"/>
      <c r="U121" s="12"/>
      <c r="V121" s="12"/>
      <c r="W121" s="12"/>
      <c r="X121" s="12"/>
      <c r="Y121" s="12"/>
      <c r="Z121" s="12"/>
    </row>
    <row r="122" spans="1:26" ht="12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3"/>
      <c r="S122" s="12"/>
      <c r="T122" s="12"/>
      <c r="U122" s="12"/>
      <c r="V122" s="12"/>
      <c r="W122" s="12"/>
      <c r="X122" s="12"/>
      <c r="Y122" s="12"/>
      <c r="Z122" s="12"/>
    </row>
    <row r="123" spans="1:26" ht="12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3"/>
      <c r="S123" s="12"/>
      <c r="T123" s="12"/>
      <c r="U123" s="12"/>
      <c r="V123" s="12"/>
      <c r="W123" s="12"/>
      <c r="X123" s="12"/>
      <c r="Y123" s="12"/>
      <c r="Z123" s="12"/>
    </row>
    <row r="124" spans="1:26" ht="12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3"/>
      <c r="S124" s="12"/>
      <c r="T124" s="12"/>
      <c r="U124" s="12"/>
      <c r="V124" s="12"/>
      <c r="W124" s="12"/>
      <c r="X124" s="12"/>
      <c r="Y124" s="12"/>
      <c r="Z124" s="12"/>
    </row>
    <row r="125" spans="1:26" ht="12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3"/>
      <c r="S125" s="12"/>
      <c r="T125" s="12"/>
      <c r="U125" s="12"/>
      <c r="V125" s="12"/>
      <c r="W125" s="12"/>
      <c r="X125" s="12"/>
      <c r="Y125" s="12"/>
      <c r="Z125" s="12"/>
    </row>
    <row r="126" spans="1:26" ht="12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3"/>
      <c r="S126" s="12"/>
      <c r="T126" s="12"/>
      <c r="U126" s="12"/>
      <c r="V126" s="12"/>
      <c r="W126" s="12"/>
      <c r="X126" s="12"/>
      <c r="Y126" s="12"/>
      <c r="Z126" s="12"/>
    </row>
    <row r="127" spans="1:26" ht="12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3"/>
      <c r="S127" s="12"/>
      <c r="T127" s="12"/>
      <c r="U127" s="12"/>
      <c r="V127" s="12"/>
      <c r="W127" s="12"/>
      <c r="X127" s="12"/>
      <c r="Y127" s="12"/>
      <c r="Z127" s="12"/>
    </row>
    <row r="128" spans="1:26" ht="12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3"/>
      <c r="S128" s="12"/>
      <c r="T128" s="12"/>
      <c r="U128" s="12"/>
      <c r="V128" s="12"/>
      <c r="W128" s="12"/>
      <c r="X128" s="12"/>
      <c r="Y128" s="12"/>
      <c r="Z128" s="12"/>
    </row>
    <row r="129" spans="1:26" ht="12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3"/>
      <c r="S129" s="12"/>
      <c r="T129" s="12"/>
      <c r="U129" s="12"/>
      <c r="V129" s="12"/>
      <c r="W129" s="12"/>
      <c r="X129" s="12"/>
      <c r="Y129" s="12"/>
      <c r="Z129" s="12"/>
    </row>
    <row r="130" spans="1:26" ht="12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3"/>
      <c r="S130" s="12"/>
      <c r="T130" s="12"/>
      <c r="U130" s="12"/>
      <c r="V130" s="12"/>
      <c r="W130" s="12"/>
      <c r="X130" s="12"/>
      <c r="Y130" s="12"/>
      <c r="Z130" s="12"/>
    </row>
    <row r="131" spans="1:26" ht="12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3"/>
      <c r="S131" s="12"/>
      <c r="T131" s="12"/>
      <c r="U131" s="12"/>
      <c r="V131" s="12"/>
      <c r="W131" s="12"/>
      <c r="X131" s="12"/>
      <c r="Y131" s="12"/>
      <c r="Z131" s="12"/>
    </row>
    <row r="132" spans="1:26" ht="12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3"/>
      <c r="S132" s="12"/>
      <c r="T132" s="12"/>
      <c r="U132" s="12"/>
      <c r="V132" s="12"/>
      <c r="W132" s="12"/>
      <c r="X132" s="12"/>
      <c r="Y132" s="12"/>
      <c r="Z132" s="12"/>
    </row>
    <row r="133" spans="1:26" ht="12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3"/>
      <c r="S133" s="12"/>
      <c r="T133" s="12"/>
      <c r="U133" s="12"/>
      <c r="V133" s="12"/>
      <c r="W133" s="12"/>
      <c r="X133" s="12"/>
      <c r="Y133" s="12"/>
      <c r="Z133" s="12"/>
    </row>
    <row r="134" spans="1:26" ht="12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3"/>
      <c r="S134" s="12"/>
      <c r="T134" s="12"/>
      <c r="U134" s="12"/>
      <c r="V134" s="12"/>
      <c r="W134" s="12"/>
      <c r="X134" s="12"/>
      <c r="Y134" s="12"/>
      <c r="Z134" s="12"/>
    </row>
    <row r="135" spans="1:26" ht="12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3"/>
      <c r="S135" s="12"/>
      <c r="T135" s="12"/>
      <c r="U135" s="12"/>
      <c r="V135" s="12"/>
      <c r="W135" s="12"/>
      <c r="X135" s="12"/>
      <c r="Y135" s="12"/>
      <c r="Z135" s="12"/>
    </row>
    <row r="136" spans="1:26" ht="12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3"/>
      <c r="S136" s="12"/>
      <c r="T136" s="12"/>
      <c r="U136" s="12"/>
      <c r="V136" s="12"/>
      <c r="W136" s="12"/>
      <c r="X136" s="12"/>
      <c r="Y136" s="12"/>
      <c r="Z136" s="12"/>
    </row>
    <row r="137" spans="1:26" ht="12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3"/>
      <c r="S137" s="12"/>
      <c r="T137" s="12"/>
      <c r="U137" s="12"/>
      <c r="V137" s="12"/>
      <c r="W137" s="12"/>
      <c r="X137" s="12"/>
      <c r="Y137" s="12"/>
      <c r="Z137" s="12"/>
    </row>
    <row r="138" spans="1:26" ht="12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3"/>
      <c r="S138" s="12"/>
      <c r="T138" s="12"/>
      <c r="U138" s="12"/>
      <c r="V138" s="12"/>
      <c r="W138" s="12"/>
      <c r="X138" s="12"/>
      <c r="Y138" s="12"/>
      <c r="Z138" s="12"/>
    </row>
    <row r="139" spans="1:26" ht="12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3"/>
      <c r="S139" s="12"/>
      <c r="T139" s="12"/>
      <c r="U139" s="12"/>
      <c r="V139" s="12"/>
      <c r="W139" s="12"/>
      <c r="X139" s="12"/>
      <c r="Y139" s="12"/>
      <c r="Z139" s="12"/>
    </row>
    <row r="140" spans="1:26" ht="12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3"/>
      <c r="S140" s="12"/>
      <c r="T140" s="12"/>
      <c r="U140" s="12"/>
      <c r="V140" s="12"/>
      <c r="W140" s="12"/>
      <c r="X140" s="12"/>
      <c r="Y140" s="12"/>
      <c r="Z140" s="12"/>
    </row>
    <row r="141" spans="1:26" ht="12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3"/>
      <c r="S141" s="12"/>
      <c r="T141" s="12"/>
      <c r="U141" s="12"/>
      <c r="V141" s="12"/>
      <c r="W141" s="12"/>
      <c r="X141" s="12"/>
      <c r="Y141" s="12"/>
      <c r="Z141" s="12"/>
    </row>
    <row r="142" spans="1:26" ht="12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3"/>
      <c r="S142" s="12"/>
      <c r="T142" s="12"/>
      <c r="U142" s="12"/>
      <c r="V142" s="12"/>
      <c r="W142" s="12"/>
      <c r="X142" s="12"/>
      <c r="Y142" s="12"/>
      <c r="Z142" s="12"/>
    </row>
    <row r="143" spans="1:26" ht="12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3"/>
      <c r="S143" s="12"/>
      <c r="T143" s="12"/>
      <c r="U143" s="12"/>
      <c r="V143" s="12"/>
      <c r="W143" s="12"/>
      <c r="X143" s="12"/>
      <c r="Y143" s="12"/>
      <c r="Z143" s="12"/>
    </row>
    <row r="144" spans="1:26" ht="12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3"/>
      <c r="S144" s="12"/>
      <c r="T144" s="12"/>
      <c r="U144" s="12"/>
      <c r="V144" s="12"/>
      <c r="W144" s="12"/>
      <c r="X144" s="12"/>
      <c r="Y144" s="12"/>
      <c r="Z144" s="12"/>
    </row>
    <row r="145" spans="1:26" ht="12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3"/>
      <c r="S145" s="12"/>
      <c r="T145" s="12"/>
      <c r="U145" s="12"/>
      <c r="V145" s="12"/>
      <c r="W145" s="12"/>
      <c r="X145" s="12"/>
      <c r="Y145" s="12"/>
      <c r="Z145" s="12"/>
    </row>
    <row r="146" spans="1:26" ht="12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3"/>
      <c r="S146" s="12"/>
      <c r="T146" s="12"/>
      <c r="U146" s="12"/>
      <c r="V146" s="12"/>
      <c r="W146" s="12"/>
      <c r="X146" s="12"/>
      <c r="Y146" s="12"/>
      <c r="Z146" s="12"/>
    </row>
    <row r="147" spans="1:26" ht="12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3"/>
      <c r="S147" s="12"/>
      <c r="T147" s="12"/>
      <c r="U147" s="12"/>
      <c r="V147" s="12"/>
      <c r="W147" s="12"/>
      <c r="X147" s="12"/>
      <c r="Y147" s="12"/>
      <c r="Z147" s="12"/>
    </row>
    <row r="148" spans="1:26" ht="12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3"/>
      <c r="S148" s="12"/>
      <c r="T148" s="12"/>
      <c r="U148" s="12"/>
      <c r="V148" s="12"/>
      <c r="W148" s="12"/>
      <c r="X148" s="12"/>
      <c r="Y148" s="12"/>
      <c r="Z148" s="12"/>
    </row>
    <row r="149" spans="1:26" ht="12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3"/>
      <c r="S149" s="12"/>
      <c r="T149" s="12"/>
      <c r="U149" s="12"/>
      <c r="V149" s="12"/>
      <c r="W149" s="12"/>
      <c r="X149" s="12"/>
      <c r="Y149" s="12"/>
      <c r="Z149" s="12"/>
    </row>
    <row r="150" spans="1:26" ht="12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3"/>
      <c r="S150" s="12"/>
      <c r="T150" s="12"/>
      <c r="U150" s="12"/>
      <c r="V150" s="12"/>
      <c r="W150" s="12"/>
      <c r="X150" s="12"/>
      <c r="Y150" s="12"/>
      <c r="Z150" s="12"/>
    </row>
    <row r="151" spans="1:26" ht="12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3"/>
      <c r="S151" s="12"/>
      <c r="T151" s="12"/>
      <c r="U151" s="12"/>
      <c r="V151" s="12"/>
      <c r="W151" s="12"/>
      <c r="X151" s="12"/>
      <c r="Y151" s="12"/>
      <c r="Z151" s="12"/>
    </row>
    <row r="152" spans="1:26" ht="12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3"/>
      <c r="S152" s="12"/>
      <c r="T152" s="12"/>
      <c r="U152" s="12"/>
      <c r="V152" s="12"/>
      <c r="W152" s="12"/>
      <c r="X152" s="12"/>
      <c r="Y152" s="12"/>
      <c r="Z152" s="12"/>
    </row>
    <row r="153" spans="1:26" ht="12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3"/>
      <c r="S153" s="12"/>
      <c r="T153" s="12"/>
      <c r="U153" s="12"/>
      <c r="V153" s="12"/>
      <c r="W153" s="12"/>
      <c r="X153" s="12"/>
      <c r="Y153" s="12"/>
      <c r="Z153" s="12"/>
    </row>
    <row r="154" spans="1:26" ht="12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3"/>
      <c r="S154" s="12"/>
      <c r="T154" s="12"/>
      <c r="U154" s="12"/>
      <c r="V154" s="12"/>
      <c r="W154" s="12"/>
      <c r="X154" s="12"/>
      <c r="Y154" s="12"/>
      <c r="Z154" s="12"/>
    </row>
    <row r="155" spans="1:26" ht="12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3"/>
      <c r="S155" s="12"/>
      <c r="T155" s="12"/>
      <c r="U155" s="12"/>
      <c r="V155" s="12"/>
      <c r="W155" s="12"/>
      <c r="X155" s="12"/>
      <c r="Y155" s="12"/>
      <c r="Z155" s="12"/>
    </row>
    <row r="156" spans="1:26" ht="12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3"/>
      <c r="S156" s="12"/>
      <c r="T156" s="12"/>
      <c r="U156" s="12"/>
      <c r="V156" s="12"/>
      <c r="W156" s="12"/>
      <c r="X156" s="12"/>
      <c r="Y156" s="12"/>
      <c r="Z156" s="12"/>
    </row>
    <row r="157" spans="1:26" ht="12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3"/>
      <c r="S157" s="12"/>
      <c r="T157" s="12"/>
      <c r="U157" s="12"/>
      <c r="V157" s="12"/>
      <c r="W157" s="12"/>
      <c r="X157" s="12"/>
      <c r="Y157" s="12"/>
      <c r="Z157" s="12"/>
    </row>
    <row r="158" spans="1:26" ht="12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3"/>
      <c r="S158" s="12"/>
      <c r="T158" s="12"/>
      <c r="U158" s="12"/>
      <c r="V158" s="12"/>
      <c r="W158" s="12"/>
      <c r="X158" s="12"/>
      <c r="Y158" s="12"/>
      <c r="Z158" s="12"/>
    </row>
    <row r="159" spans="1:26" ht="12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3"/>
      <c r="S159" s="12"/>
      <c r="T159" s="12"/>
      <c r="U159" s="12"/>
      <c r="V159" s="12"/>
      <c r="W159" s="12"/>
      <c r="X159" s="12"/>
      <c r="Y159" s="12"/>
      <c r="Z159" s="12"/>
    </row>
    <row r="160" spans="1:26" ht="12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3"/>
      <c r="S160" s="12"/>
      <c r="T160" s="12"/>
      <c r="U160" s="12"/>
      <c r="V160" s="12"/>
      <c r="W160" s="12"/>
      <c r="X160" s="12"/>
      <c r="Y160" s="12"/>
      <c r="Z160" s="12"/>
    </row>
    <row r="161" spans="1:26" ht="12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3"/>
      <c r="S161" s="12"/>
      <c r="T161" s="12"/>
      <c r="U161" s="12"/>
      <c r="V161" s="12"/>
      <c r="W161" s="12"/>
      <c r="X161" s="12"/>
      <c r="Y161" s="12"/>
      <c r="Z161" s="12"/>
    </row>
    <row r="162" spans="1:26" ht="12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3"/>
      <c r="S162" s="12"/>
      <c r="T162" s="12"/>
      <c r="U162" s="12"/>
      <c r="V162" s="12"/>
      <c r="W162" s="12"/>
      <c r="X162" s="12"/>
      <c r="Y162" s="12"/>
      <c r="Z162" s="12"/>
    </row>
    <row r="163" spans="1:26" ht="12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3"/>
      <c r="S163" s="12"/>
      <c r="T163" s="12"/>
      <c r="U163" s="12"/>
      <c r="V163" s="12"/>
      <c r="W163" s="12"/>
      <c r="X163" s="12"/>
      <c r="Y163" s="12"/>
      <c r="Z163" s="12"/>
    </row>
    <row r="164" spans="1:26" ht="12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3"/>
      <c r="S164" s="12"/>
      <c r="T164" s="12"/>
      <c r="U164" s="12"/>
      <c r="V164" s="12"/>
      <c r="W164" s="12"/>
      <c r="X164" s="12"/>
      <c r="Y164" s="12"/>
      <c r="Z164" s="12"/>
    </row>
    <row r="165" spans="1:26" ht="12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3"/>
      <c r="S165" s="12"/>
      <c r="T165" s="12"/>
      <c r="U165" s="12"/>
      <c r="V165" s="12"/>
      <c r="W165" s="12"/>
      <c r="X165" s="12"/>
      <c r="Y165" s="12"/>
      <c r="Z165" s="12"/>
    </row>
    <row r="166" spans="1:26" ht="12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3"/>
      <c r="S166" s="12"/>
      <c r="T166" s="12"/>
      <c r="U166" s="12"/>
      <c r="V166" s="12"/>
      <c r="W166" s="12"/>
      <c r="X166" s="12"/>
      <c r="Y166" s="12"/>
      <c r="Z166" s="12"/>
    </row>
    <row r="167" spans="1:26" ht="12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3"/>
      <c r="S167" s="12"/>
      <c r="T167" s="12"/>
      <c r="U167" s="12"/>
      <c r="V167" s="12"/>
      <c r="W167" s="12"/>
      <c r="X167" s="12"/>
      <c r="Y167" s="12"/>
      <c r="Z167" s="12"/>
    </row>
    <row r="168" spans="1:26" ht="12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3"/>
      <c r="S168" s="12"/>
      <c r="T168" s="12"/>
      <c r="U168" s="12"/>
      <c r="V168" s="12"/>
      <c r="W168" s="12"/>
      <c r="X168" s="12"/>
      <c r="Y168" s="12"/>
      <c r="Z168" s="12"/>
    </row>
    <row r="169" spans="1:26" ht="12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3"/>
      <c r="S169" s="12"/>
      <c r="T169" s="12"/>
      <c r="U169" s="12"/>
      <c r="V169" s="12"/>
      <c r="W169" s="12"/>
      <c r="X169" s="12"/>
      <c r="Y169" s="12"/>
      <c r="Z169" s="12"/>
    </row>
    <row r="170" spans="1:26" ht="12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3"/>
      <c r="S170" s="12"/>
      <c r="T170" s="12"/>
      <c r="U170" s="12"/>
      <c r="V170" s="12"/>
      <c r="W170" s="12"/>
      <c r="X170" s="12"/>
      <c r="Y170" s="12"/>
      <c r="Z170" s="12"/>
    </row>
    <row r="171" spans="1:26" ht="12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3"/>
      <c r="S171" s="12"/>
      <c r="T171" s="12"/>
      <c r="U171" s="12"/>
      <c r="V171" s="12"/>
      <c r="W171" s="12"/>
      <c r="X171" s="12"/>
      <c r="Y171" s="12"/>
      <c r="Z171" s="12"/>
    </row>
    <row r="172" spans="1:26" ht="12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3"/>
      <c r="S172" s="12"/>
      <c r="T172" s="12"/>
      <c r="U172" s="12"/>
      <c r="V172" s="12"/>
      <c r="W172" s="12"/>
      <c r="X172" s="12"/>
      <c r="Y172" s="12"/>
      <c r="Z172" s="12"/>
    </row>
    <row r="173" spans="1:26" ht="12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3"/>
      <c r="S173" s="12"/>
      <c r="T173" s="12"/>
      <c r="U173" s="12"/>
      <c r="V173" s="12"/>
      <c r="W173" s="12"/>
      <c r="X173" s="12"/>
      <c r="Y173" s="12"/>
      <c r="Z173" s="12"/>
    </row>
    <row r="174" spans="1:26" ht="12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3"/>
      <c r="S174" s="12"/>
      <c r="T174" s="12"/>
      <c r="U174" s="12"/>
      <c r="V174" s="12"/>
      <c r="W174" s="12"/>
      <c r="X174" s="12"/>
      <c r="Y174" s="12"/>
      <c r="Z174" s="12"/>
    </row>
    <row r="175" spans="1:26" ht="12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3"/>
      <c r="S175" s="12"/>
      <c r="T175" s="12"/>
      <c r="U175" s="12"/>
      <c r="V175" s="12"/>
      <c r="W175" s="12"/>
      <c r="X175" s="12"/>
      <c r="Y175" s="12"/>
      <c r="Z175" s="12"/>
    </row>
    <row r="176" spans="1:26" ht="12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3"/>
      <c r="S176" s="12"/>
      <c r="T176" s="12"/>
      <c r="U176" s="12"/>
      <c r="V176" s="12"/>
      <c r="W176" s="12"/>
      <c r="X176" s="12"/>
      <c r="Y176" s="12"/>
      <c r="Z176" s="12"/>
    </row>
    <row r="177" spans="1:26" ht="12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3"/>
      <c r="S177" s="12"/>
      <c r="T177" s="12"/>
      <c r="U177" s="12"/>
      <c r="V177" s="12"/>
      <c r="W177" s="12"/>
      <c r="X177" s="12"/>
      <c r="Y177" s="12"/>
      <c r="Z177" s="12"/>
    </row>
    <row r="178" spans="1:26" ht="12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3"/>
      <c r="S178" s="12"/>
      <c r="T178" s="12"/>
      <c r="U178" s="12"/>
      <c r="V178" s="12"/>
      <c r="W178" s="12"/>
      <c r="X178" s="12"/>
      <c r="Y178" s="12"/>
      <c r="Z178" s="12"/>
    </row>
    <row r="179" spans="1:26" ht="12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3"/>
      <c r="S179" s="12"/>
      <c r="T179" s="12"/>
      <c r="U179" s="12"/>
      <c r="V179" s="12"/>
      <c r="W179" s="12"/>
      <c r="X179" s="12"/>
      <c r="Y179" s="12"/>
      <c r="Z179" s="12"/>
    </row>
    <row r="180" spans="1:26" ht="12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3"/>
      <c r="S180" s="12"/>
      <c r="T180" s="12"/>
      <c r="U180" s="12"/>
      <c r="V180" s="12"/>
      <c r="W180" s="12"/>
      <c r="X180" s="12"/>
      <c r="Y180" s="12"/>
      <c r="Z180" s="12"/>
    </row>
    <row r="181" spans="1:26" ht="12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3"/>
      <c r="S181" s="12"/>
      <c r="T181" s="12"/>
      <c r="U181" s="12"/>
      <c r="V181" s="12"/>
      <c r="W181" s="12"/>
      <c r="X181" s="12"/>
      <c r="Y181" s="12"/>
      <c r="Z181" s="12"/>
    </row>
    <row r="182" spans="1:26" ht="12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3"/>
      <c r="S182" s="12"/>
      <c r="T182" s="12"/>
      <c r="U182" s="12"/>
      <c r="V182" s="12"/>
      <c r="W182" s="12"/>
      <c r="X182" s="12"/>
      <c r="Y182" s="12"/>
      <c r="Z182" s="12"/>
    </row>
    <row r="183" spans="1:26" ht="12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3"/>
      <c r="S183" s="12"/>
      <c r="T183" s="12"/>
      <c r="U183" s="12"/>
      <c r="V183" s="12"/>
      <c r="W183" s="12"/>
      <c r="X183" s="12"/>
      <c r="Y183" s="12"/>
      <c r="Z183" s="12"/>
    </row>
    <row r="184" spans="1:26" ht="12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3"/>
      <c r="S184" s="12"/>
      <c r="T184" s="12"/>
      <c r="U184" s="12"/>
      <c r="V184" s="12"/>
      <c r="W184" s="12"/>
      <c r="X184" s="12"/>
      <c r="Y184" s="12"/>
      <c r="Z184" s="12"/>
    </row>
    <row r="185" spans="1:26" ht="12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3"/>
      <c r="S185" s="12"/>
      <c r="T185" s="12"/>
      <c r="U185" s="12"/>
      <c r="V185" s="12"/>
      <c r="W185" s="12"/>
      <c r="X185" s="12"/>
      <c r="Y185" s="12"/>
      <c r="Z185" s="12"/>
    </row>
    <row r="186" spans="1:26" ht="12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3"/>
      <c r="S186" s="12"/>
      <c r="T186" s="12"/>
      <c r="U186" s="12"/>
      <c r="V186" s="12"/>
      <c r="W186" s="12"/>
      <c r="X186" s="12"/>
      <c r="Y186" s="12"/>
      <c r="Z186" s="12"/>
    </row>
    <row r="187" spans="1:26" ht="12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3"/>
      <c r="S187" s="12"/>
      <c r="T187" s="12"/>
      <c r="U187" s="12"/>
      <c r="V187" s="12"/>
      <c r="W187" s="12"/>
      <c r="X187" s="12"/>
      <c r="Y187" s="12"/>
      <c r="Z187" s="12"/>
    </row>
    <row r="188" spans="1:26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3"/>
      <c r="S188" s="12"/>
      <c r="T188" s="12"/>
      <c r="U188" s="12"/>
      <c r="V188" s="12"/>
      <c r="W188" s="12"/>
      <c r="X188" s="12"/>
      <c r="Y188" s="12"/>
      <c r="Z188" s="12"/>
    </row>
    <row r="189" spans="1:26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3"/>
      <c r="S189" s="12"/>
      <c r="T189" s="12"/>
      <c r="U189" s="12"/>
      <c r="V189" s="12"/>
      <c r="W189" s="12"/>
      <c r="X189" s="12"/>
      <c r="Y189" s="12"/>
      <c r="Z189" s="12"/>
    </row>
    <row r="190" spans="1:26" ht="12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3"/>
      <c r="S190" s="12"/>
      <c r="T190" s="12"/>
      <c r="U190" s="12"/>
      <c r="V190" s="12"/>
      <c r="W190" s="12"/>
      <c r="X190" s="12"/>
      <c r="Y190" s="12"/>
      <c r="Z190" s="12"/>
    </row>
    <row r="191" spans="1:26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3"/>
      <c r="S191" s="12"/>
      <c r="T191" s="12"/>
      <c r="U191" s="12"/>
      <c r="V191" s="12"/>
      <c r="W191" s="12"/>
      <c r="X191" s="12"/>
      <c r="Y191" s="12"/>
      <c r="Z191" s="12"/>
    </row>
    <row r="192" spans="1:26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3"/>
      <c r="S192" s="12"/>
      <c r="T192" s="12"/>
      <c r="U192" s="12"/>
      <c r="V192" s="12"/>
      <c r="W192" s="12"/>
      <c r="X192" s="12"/>
      <c r="Y192" s="12"/>
      <c r="Z192" s="12"/>
    </row>
    <row r="193" spans="1:26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3"/>
      <c r="S193" s="12"/>
      <c r="T193" s="12"/>
      <c r="U193" s="12"/>
      <c r="V193" s="12"/>
      <c r="W193" s="12"/>
      <c r="X193" s="12"/>
      <c r="Y193" s="12"/>
      <c r="Z193" s="12"/>
    </row>
    <row r="194" spans="1:26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3"/>
      <c r="S194" s="12"/>
      <c r="T194" s="12"/>
      <c r="U194" s="12"/>
      <c r="V194" s="12"/>
      <c r="W194" s="12"/>
      <c r="X194" s="12"/>
      <c r="Y194" s="12"/>
      <c r="Z194" s="12"/>
    </row>
    <row r="195" spans="1:26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3"/>
      <c r="S195" s="12"/>
      <c r="T195" s="12"/>
      <c r="U195" s="12"/>
      <c r="V195" s="12"/>
      <c r="W195" s="12"/>
      <c r="X195" s="12"/>
      <c r="Y195" s="12"/>
      <c r="Z195" s="12"/>
    </row>
    <row r="196" spans="1:26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3"/>
      <c r="S196" s="12"/>
      <c r="T196" s="12"/>
      <c r="U196" s="12"/>
      <c r="V196" s="12"/>
      <c r="W196" s="12"/>
      <c r="X196" s="12"/>
      <c r="Y196" s="12"/>
      <c r="Z196" s="12"/>
    </row>
    <row r="197" spans="1:26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3"/>
      <c r="S197" s="12"/>
      <c r="T197" s="12"/>
      <c r="U197" s="12"/>
      <c r="V197" s="12"/>
      <c r="W197" s="12"/>
      <c r="X197" s="12"/>
      <c r="Y197" s="12"/>
      <c r="Z197" s="12"/>
    </row>
    <row r="198" spans="1:26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3"/>
      <c r="S198" s="12"/>
      <c r="T198" s="12"/>
      <c r="U198" s="12"/>
      <c r="V198" s="12"/>
      <c r="W198" s="12"/>
      <c r="X198" s="12"/>
      <c r="Y198" s="12"/>
      <c r="Z198" s="12"/>
    </row>
    <row r="199" spans="1:26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3"/>
      <c r="S199" s="12"/>
      <c r="T199" s="12"/>
      <c r="U199" s="12"/>
      <c r="V199" s="12"/>
      <c r="W199" s="12"/>
      <c r="X199" s="12"/>
      <c r="Y199" s="12"/>
      <c r="Z199" s="12"/>
    </row>
    <row r="200" spans="1:26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3"/>
      <c r="S200" s="12"/>
      <c r="T200" s="12"/>
      <c r="U200" s="12"/>
      <c r="V200" s="12"/>
      <c r="W200" s="12"/>
      <c r="X200" s="12"/>
      <c r="Y200" s="12"/>
      <c r="Z200" s="12"/>
    </row>
    <row r="201" spans="1:26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3"/>
      <c r="S201" s="12"/>
      <c r="T201" s="12"/>
      <c r="U201" s="12"/>
      <c r="V201" s="12"/>
      <c r="W201" s="12"/>
      <c r="X201" s="12"/>
      <c r="Y201" s="12"/>
      <c r="Z201" s="12"/>
    </row>
    <row r="202" spans="1:26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3"/>
      <c r="S202" s="12"/>
      <c r="T202" s="12"/>
      <c r="U202" s="12"/>
      <c r="V202" s="12"/>
      <c r="W202" s="12"/>
      <c r="X202" s="12"/>
      <c r="Y202" s="12"/>
      <c r="Z202" s="12"/>
    </row>
    <row r="203" spans="1:26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3"/>
      <c r="S203" s="12"/>
      <c r="T203" s="12"/>
      <c r="U203" s="12"/>
      <c r="V203" s="12"/>
      <c r="W203" s="12"/>
      <c r="X203" s="12"/>
      <c r="Y203" s="12"/>
      <c r="Z203" s="12"/>
    </row>
    <row r="204" spans="1:26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3"/>
      <c r="S204" s="12"/>
      <c r="T204" s="12"/>
      <c r="U204" s="12"/>
      <c r="V204" s="12"/>
      <c r="W204" s="12"/>
      <c r="X204" s="12"/>
      <c r="Y204" s="12"/>
      <c r="Z204" s="12"/>
    </row>
    <row r="205" spans="1:26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3"/>
      <c r="S205" s="12"/>
      <c r="T205" s="12"/>
      <c r="U205" s="12"/>
      <c r="V205" s="12"/>
      <c r="W205" s="12"/>
      <c r="X205" s="12"/>
      <c r="Y205" s="12"/>
      <c r="Z205" s="12"/>
    </row>
    <row r="206" spans="1:26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3"/>
      <c r="S206" s="12"/>
      <c r="T206" s="12"/>
      <c r="U206" s="12"/>
      <c r="V206" s="12"/>
      <c r="W206" s="12"/>
      <c r="X206" s="12"/>
      <c r="Y206" s="12"/>
      <c r="Z206" s="12"/>
    </row>
    <row r="207" spans="1:26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3"/>
      <c r="S207" s="12"/>
      <c r="T207" s="12"/>
      <c r="U207" s="12"/>
      <c r="V207" s="12"/>
      <c r="W207" s="12"/>
      <c r="X207" s="12"/>
      <c r="Y207" s="12"/>
      <c r="Z207" s="12"/>
    </row>
    <row r="208" spans="1:26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3"/>
      <c r="S208" s="12"/>
      <c r="T208" s="12"/>
      <c r="U208" s="12"/>
      <c r="V208" s="12"/>
      <c r="W208" s="12"/>
      <c r="X208" s="12"/>
      <c r="Y208" s="12"/>
      <c r="Z208" s="12"/>
    </row>
    <row r="209" spans="1:26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3"/>
      <c r="S209" s="12"/>
      <c r="T209" s="12"/>
      <c r="U209" s="12"/>
      <c r="V209" s="12"/>
      <c r="W209" s="12"/>
      <c r="X209" s="12"/>
      <c r="Y209" s="12"/>
      <c r="Z209" s="12"/>
    </row>
    <row r="210" spans="1:26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3"/>
      <c r="S210" s="12"/>
      <c r="T210" s="12"/>
      <c r="U210" s="12"/>
      <c r="V210" s="12"/>
      <c r="W210" s="12"/>
      <c r="X210" s="12"/>
      <c r="Y210" s="12"/>
      <c r="Z210" s="12"/>
    </row>
    <row r="211" spans="1:26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3"/>
      <c r="S211" s="12"/>
      <c r="T211" s="12"/>
      <c r="U211" s="12"/>
      <c r="V211" s="12"/>
      <c r="W211" s="12"/>
      <c r="X211" s="12"/>
      <c r="Y211" s="12"/>
      <c r="Z211" s="12"/>
    </row>
    <row r="212" spans="1:26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3"/>
      <c r="S212" s="12"/>
      <c r="T212" s="12"/>
      <c r="U212" s="12"/>
      <c r="V212" s="12"/>
      <c r="W212" s="12"/>
      <c r="X212" s="12"/>
      <c r="Y212" s="12"/>
      <c r="Z212" s="12"/>
    </row>
    <row r="213" spans="1:26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3"/>
      <c r="S213" s="12"/>
      <c r="T213" s="12"/>
      <c r="U213" s="12"/>
      <c r="V213" s="12"/>
      <c r="W213" s="12"/>
      <c r="X213" s="12"/>
      <c r="Y213" s="12"/>
      <c r="Z213" s="12"/>
    </row>
    <row r="214" spans="1:26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3"/>
      <c r="S214" s="12"/>
      <c r="T214" s="12"/>
      <c r="U214" s="12"/>
      <c r="V214" s="12"/>
      <c r="W214" s="12"/>
      <c r="X214" s="12"/>
      <c r="Y214" s="12"/>
      <c r="Z214" s="12"/>
    </row>
    <row r="215" spans="1:26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3"/>
      <c r="S215" s="12"/>
      <c r="T215" s="12"/>
      <c r="U215" s="12"/>
      <c r="V215" s="12"/>
      <c r="W215" s="12"/>
      <c r="X215" s="12"/>
      <c r="Y215" s="12"/>
      <c r="Z215" s="12"/>
    </row>
    <row r="216" spans="1:26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3"/>
      <c r="S216" s="12"/>
      <c r="T216" s="12"/>
      <c r="U216" s="12"/>
      <c r="V216" s="12"/>
      <c r="W216" s="12"/>
      <c r="X216" s="12"/>
      <c r="Y216" s="12"/>
      <c r="Z216" s="12"/>
    </row>
    <row r="217" spans="1:26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3"/>
      <c r="S217" s="12"/>
      <c r="T217" s="12"/>
      <c r="U217" s="12"/>
      <c r="V217" s="12"/>
      <c r="W217" s="12"/>
      <c r="X217" s="12"/>
      <c r="Y217" s="12"/>
      <c r="Z217" s="12"/>
    </row>
    <row r="218" spans="1:26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3"/>
      <c r="S218" s="12"/>
      <c r="T218" s="12"/>
      <c r="U218" s="12"/>
      <c r="V218" s="12"/>
      <c r="W218" s="12"/>
      <c r="X218" s="12"/>
      <c r="Y218" s="12"/>
      <c r="Z218" s="12"/>
    </row>
    <row r="219" spans="1:26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3"/>
      <c r="S219" s="12"/>
      <c r="T219" s="12"/>
      <c r="U219" s="12"/>
      <c r="V219" s="12"/>
      <c r="W219" s="12"/>
      <c r="X219" s="12"/>
      <c r="Y219" s="12"/>
      <c r="Z219" s="12"/>
    </row>
    <row r="220" spans="1:26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3"/>
      <c r="S220" s="12"/>
      <c r="T220" s="12"/>
      <c r="U220" s="12"/>
      <c r="V220" s="12"/>
      <c r="W220" s="12"/>
      <c r="X220" s="12"/>
      <c r="Y220" s="12"/>
      <c r="Z220" s="12"/>
    </row>
    <row r="221" spans="1:26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3"/>
      <c r="S221" s="12"/>
      <c r="T221" s="12"/>
      <c r="U221" s="12"/>
      <c r="V221" s="12"/>
      <c r="W221" s="12"/>
      <c r="X221" s="12"/>
      <c r="Y221" s="12"/>
      <c r="Z221" s="12"/>
    </row>
    <row r="222" spans="1:26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3"/>
      <c r="S222" s="12"/>
      <c r="T222" s="12"/>
      <c r="U222" s="12"/>
      <c r="V222" s="12"/>
      <c r="W222" s="12"/>
      <c r="X222" s="12"/>
      <c r="Y222" s="12"/>
      <c r="Z222" s="12"/>
    </row>
    <row r="223" spans="1:26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3"/>
      <c r="S223" s="12"/>
      <c r="T223" s="12"/>
      <c r="U223" s="12"/>
      <c r="V223" s="12"/>
      <c r="W223" s="12"/>
      <c r="X223" s="12"/>
      <c r="Y223" s="12"/>
      <c r="Z223" s="12"/>
    </row>
    <row r="224" spans="1:26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3"/>
      <c r="S224" s="12"/>
      <c r="T224" s="12"/>
      <c r="U224" s="12"/>
      <c r="V224" s="12"/>
      <c r="W224" s="12"/>
      <c r="X224" s="12"/>
      <c r="Y224" s="12"/>
      <c r="Z224" s="12"/>
    </row>
    <row r="225" spans="1:26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3"/>
      <c r="S225" s="12"/>
      <c r="T225" s="12"/>
      <c r="U225" s="12"/>
      <c r="V225" s="12"/>
      <c r="W225" s="12"/>
      <c r="X225" s="12"/>
      <c r="Y225" s="12"/>
      <c r="Z225" s="12"/>
    </row>
    <row r="226" spans="1:26" ht="12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3"/>
      <c r="S226" s="12"/>
      <c r="T226" s="12"/>
      <c r="U226" s="12"/>
      <c r="V226" s="12"/>
      <c r="W226" s="12"/>
      <c r="X226" s="12"/>
      <c r="Y226" s="12"/>
      <c r="Z226" s="12"/>
    </row>
    <row r="227" spans="1:26" ht="12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3"/>
      <c r="S227" s="12"/>
      <c r="T227" s="12"/>
      <c r="U227" s="12"/>
      <c r="V227" s="12"/>
      <c r="W227" s="12"/>
      <c r="X227" s="12"/>
      <c r="Y227" s="12"/>
      <c r="Z227" s="12"/>
    </row>
    <row r="228" spans="1:26" ht="12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3"/>
      <c r="S228" s="12"/>
      <c r="T228" s="12"/>
      <c r="U228" s="12"/>
      <c r="V228" s="12"/>
      <c r="W228" s="12"/>
      <c r="X228" s="12"/>
      <c r="Y228" s="12"/>
      <c r="Z228" s="12"/>
    </row>
    <row r="229" spans="1:26" ht="12.7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3"/>
      <c r="S229" s="12"/>
      <c r="T229" s="12"/>
      <c r="U229" s="12"/>
      <c r="V229" s="12"/>
      <c r="W229" s="12"/>
      <c r="X229" s="12"/>
      <c r="Y229" s="12"/>
      <c r="Z229" s="12"/>
    </row>
    <row r="230" spans="1:26" ht="12.7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3"/>
      <c r="S230" s="12"/>
      <c r="T230" s="12"/>
      <c r="U230" s="12"/>
      <c r="V230" s="12"/>
      <c r="W230" s="12"/>
      <c r="X230" s="12"/>
      <c r="Y230" s="12"/>
      <c r="Z230" s="12"/>
    </row>
    <row r="231" spans="1:26" ht="12.7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3"/>
      <c r="S231" s="12"/>
      <c r="T231" s="12"/>
      <c r="U231" s="12"/>
      <c r="V231" s="12"/>
      <c r="W231" s="12"/>
      <c r="X231" s="12"/>
      <c r="Y231" s="12"/>
      <c r="Z231" s="12"/>
    </row>
    <row r="232" spans="1:26" ht="12.7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3"/>
      <c r="S232" s="12"/>
      <c r="T232" s="12"/>
      <c r="U232" s="12"/>
      <c r="V232" s="12"/>
      <c r="W232" s="12"/>
      <c r="X232" s="12"/>
      <c r="Y232" s="12"/>
      <c r="Z232" s="12"/>
    </row>
    <row r="233" spans="1:26" ht="12.7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3"/>
      <c r="S233" s="12"/>
      <c r="T233" s="12"/>
      <c r="U233" s="12"/>
      <c r="V233" s="12"/>
      <c r="W233" s="12"/>
      <c r="X233" s="12"/>
      <c r="Y233" s="12"/>
      <c r="Z233" s="12"/>
    </row>
    <row r="234" spans="1:26" ht="12.7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3"/>
      <c r="S234" s="12"/>
      <c r="T234" s="12"/>
      <c r="U234" s="12"/>
      <c r="V234" s="12"/>
      <c r="W234" s="12"/>
      <c r="X234" s="12"/>
      <c r="Y234" s="12"/>
      <c r="Z234" s="12"/>
    </row>
    <row r="235" spans="1:26" ht="12.7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3"/>
      <c r="S235" s="12"/>
      <c r="T235" s="12"/>
      <c r="U235" s="12"/>
      <c r="V235" s="12"/>
      <c r="W235" s="12"/>
      <c r="X235" s="12"/>
      <c r="Y235" s="12"/>
      <c r="Z235" s="12"/>
    </row>
    <row r="236" spans="1:26" ht="12.7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3"/>
      <c r="S236" s="12"/>
      <c r="T236" s="12"/>
      <c r="U236" s="12"/>
      <c r="V236" s="12"/>
      <c r="W236" s="12"/>
      <c r="X236" s="12"/>
      <c r="Y236" s="12"/>
      <c r="Z236" s="12"/>
    </row>
    <row r="237" spans="1:26" ht="12.7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3"/>
      <c r="S237" s="12"/>
      <c r="T237" s="12"/>
      <c r="U237" s="12"/>
      <c r="V237" s="12"/>
      <c r="W237" s="12"/>
      <c r="X237" s="12"/>
      <c r="Y237" s="12"/>
      <c r="Z237" s="12"/>
    </row>
    <row r="238" spans="1:26" ht="12.7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3"/>
      <c r="S238" s="12"/>
      <c r="T238" s="12"/>
      <c r="U238" s="12"/>
      <c r="V238" s="12"/>
      <c r="W238" s="12"/>
      <c r="X238" s="12"/>
      <c r="Y238" s="12"/>
      <c r="Z238" s="12"/>
    </row>
    <row r="239" spans="1:26" ht="12.7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3"/>
      <c r="S239" s="12"/>
      <c r="T239" s="12"/>
      <c r="U239" s="12"/>
      <c r="V239" s="12"/>
      <c r="W239" s="12"/>
      <c r="X239" s="12"/>
      <c r="Y239" s="12"/>
      <c r="Z239" s="12"/>
    </row>
    <row r="240" spans="1:26" ht="12.7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3"/>
      <c r="S240" s="12"/>
      <c r="T240" s="12"/>
      <c r="U240" s="12"/>
      <c r="V240" s="12"/>
      <c r="W240" s="12"/>
      <c r="X240" s="12"/>
      <c r="Y240" s="12"/>
      <c r="Z240" s="12"/>
    </row>
    <row r="241" spans="1:26" ht="12.7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3"/>
      <c r="S241" s="12"/>
      <c r="T241" s="12"/>
      <c r="U241" s="12"/>
      <c r="V241" s="12"/>
      <c r="W241" s="12"/>
      <c r="X241" s="12"/>
      <c r="Y241" s="12"/>
      <c r="Z241" s="12"/>
    </row>
    <row r="242" spans="1:26" ht="12.7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3"/>
      <c r="S242" s="12"/>
      <c r="T242" s="12"/>
      <c r="U242" s="12"/>
      <c r="V242" s="12"/>
      <c r="W242" s="12"/>
      <c r="X242" s="12"/>
      <c r="Y242" s="12"/>
      <c r="Z242" s="12"/>
    </row>
    <row r="243" spans="1:26" ht="12.7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3"/>
      <c r="S243" s="12"/>
      <c r="T243" s="12"/>
      <c r="U243" s="12"/>
      <c r="V243" s="12"/>
      <c r="W243" s="12"/>
      <c r="X243" s="12"/>
      <c r="Y243" s="12"/>
      <c r="Z243" s="12"/>
    </row>
    <row r="244" spans="1:26" ht="12.7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3"/>
      <c r="S244" s="12"/>
      <c r="T244" s="12"/>
      <c r="U244" s="12"/>
      <c r="V244" s="12"/>
      <c r="W244" s="12"/>
      <c r="X244" s="12"/>
      <c r="Y244" s="12"/>
      <c r="Z244" s="12"/>
    </row>
    <row r="245" spans="1:26" ht="12.7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3"/>
      <c r="S245" s="12"/>
      <c r="T245" s="12"/>
      <c r="U245" s="12"/>
      <c r="V245" s="12"/>
      <c r="W245" s="12"/>
      <c r="X245" s="12"/>
      <c r="Y245" s="12"/>
      <c r="Z245" s="12"/>
    </row>
    <row r="246" spans="1:26" ht="12.7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3"/>
      <c r="S246" s="12"/>
      <c r="T246" s="12"/>
      <c r="U246" s="12"/>
      <c r="V246" s="12"/>
      <c r="W246" s="12"/>
      <c r="X246" s="12"/>
      <c r="Y246" s="12"/>
      <c r="Z246" s="12"/>
    </row>
    <row r="247" spans="1:26" ht="12.7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3"/>
      <c r="S247" s="12"/>
      <c r="T247" s="12"/>
      <c r="U247" s="12"/>
      <c r="V247" s="12"/>
      <c r="W247" s="12"/>
      <c r="X247" s="12"/>
      <c r="Y247" s="12"/>
      <c r="Z247" s="12"/>
    </row>
    <row r="248" spans="1:26" ht="12.75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3"/>
      <c r="S248" s="12"/>
      <c r="T248" s="12"/>
      <c r="U248" s="12"/>
      <c r="V248" s="12"/>
      <c r="W248" s="12"/>
      <c r="X248" s="12"/>
      <c r="Y248" s="12"/>
      <c r="Z248" s="12"/>
    </row>
    <row r="249" spans="1:26" ht="12.7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3"/>
      <c r="S249" s="12"/>
      <c r="T249" s="12"/>
      <c r="U249" s="12"/>
      <c r="V249" s="12"/>
      <c r="W249" s="12"/>
      <c r="X249" s="12"/>
      <c r="Y249" s="12"/>
      <c r="Z249" s="12"/>
    </row>
    <row r="250" spans="1:26" ht="12.75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3"/>
      <c r="S250" s="12"/>
      <c r="T250" s="12"/>
      <c r="U250" s="12"/>
      <c r="V250" s="12"/>
      <c r="W250" s="12"/>
      <c r="X250" s="12"/>
      <c r="Y250" s="12"/>
      <c r="Z250" s="12"/>
    </row>
    <row r="251" spans="1:26" ht="12.75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3"/>
      <c r="S251" s="12"/>
      <c r="T251" s="12"/>
      <c r="U251" s="12"/>
      <c r="V251" s="12"/>
      <c r="W251" s="12"/>
      <c r="X251" s="12"/>
      <c r="Y251" s="12"/>
      <c r="Z251" s="12"/>
    </row>
    <row r="252" spans="1:26" ht="12.75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3"/>
      <c r="S252" s="12"/>
      <c r="T252" s="12"/>
      <c r="U252" s="12"/>
      <c r="V252" s="12"/>
      <c r="W252" s="12"/>
      <c r="X252" s="12"/>
      <c r="Y252" s="12"/>
      <c r="Z252" s="12"/>
    </row>
    <row r="253" spans="1:26" ht="12.75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3"/>
      <c r="S253" s="12"/>
      <c r="T253" s="12"/>
      <c r="U253" s="12"/>
      <c r="V253" s="12"/>
      <c r="W253" s="12"/>
      <c r="X253" s="12"/>
      <c r="Y253" s="12"/>
      <c r="Z253" s="12"/>
    </row>
    <row r="254" spans="1:26" ht="12.75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3"/>
      <c r="S254" s="12"/>
      <c r="T254" s="12"/>
      <c r="U254" s="12"/>
      <c r="V254" s="12"/>
      <c r="W254" s="12"/>
      <c r="X254" s="12"/>
      <c r="Y254" s="12"/>
      <c r="Z254" s="12"/>
    </row>
    <row r="255" spans="1:26" ht="12.75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3"/>
      <c r="S255" s="12"/>
      <c r="T255" s="12"/>
      <c r="U255" s="12"/>
      <c r="V255" s="12"/>
      <c r="W255" s="12"/>
      <c r="X255" s="12"/>
      <c r="Y255" s="12"/>
      <c r="Z255" s="12"/>
    </row>
    <row r="256" spans="1:26" ht="12.75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3"/>
      <c r="S256" s="12"/>
      <c r="T256" s="12"/>
      <c r="U256" s="12"/>
      <c r="V256" s="12"/>
      <c r="W256" s="12"/>
      <c r="X256" s="12"/>
      <c r="Y256" s="12"/>
      <c r="Z256" s="12"/>
    </row>
    <row r="257" spans="1:26" ht="12.75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3"/>
      <c r="S257" s="12"/>
      <c r="T257" s="12"/>
      <c r="U257" s="12"/>
      <c r="V257" s="12"/>
      <c r="W257" s="12"/>
      <c r="X257" s="12"/>
      <c r="Y257" s="12"/>
      <c r="Z257" s="12"/>
    </row>
    <row r="258" spans="1:26" ht="12.75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3"/>
      <c r="S258" s="12"/>
      <c r="T258" s="12"/>
      <c r="U258" s="12"/>
      <c r="V258" s="12"/>
      <c r="W258" s="12"/>
      <c r="X258" s="12"/>
      <c r="Y258" s="12"/>
      <c r="Z258" s="12"/>
    </row>
    <row r="259" spans="1:26" ht="12.75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3"/>
      <c r="S259" s="12"/>
      <c r="T259" s="12"/>
      <c r="U259" s="12"/>
      <c r="V259" s="12"/>
      <c r="W259" s="12"/>
      <c r="X259" s="12"/>
      <c r="Y259" s="12"/>
      <c r="Z259" s="12"/>
    </row>
    <row r="260" spans="1:26" ht="12.75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3"/>
      <c r="S260" s="12"/>
      <c r="T260" s="12"/>
      <c r="U260" s="12"/>
      <c r="V260" s="12"/>
      <c r="W260" s="12"/>
      <c r="X260" s="12"/>
      <c r="Y260" s="12"/>
      <c r="Z260" s="12"/>
    </row>
    <row r="261" spans="1:26" ht="12.75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3"/>
      <c r="S261" s="12"/>
      <c r="T261" s="12"/>
      <c r="U261" s="12"/>
      <c r="V261" s="12"/>
      <c r="W261" s="12"/>
      <c r="X261" s="12"/>
      <c r="Y261" s="12"/>
      <c r="Z261" s="12"/>
    </row>
    <row r="262" spans="1:26" ht="12.75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3"/>
      <c r="S262" s="12"/>
      <c r="T262" s="12"/>
      <c r="U262" s="12"/>
      <c r="V262" s="12"/>
      <c r="W262" s="12"/>
      <c r="X262" s="12"/>
      <c r="Y262" s="12"/>
      <c r="Z262" s="12"/>
    </row>
    <row r="263" spans="1:26" ht="12.75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3"/>
      <c r="S263" s="12"/>
      <c r="T263" s="12"/>
      <c r="U263" s="12"/>
      <c r="V263" s="12"/>
      <c r="W263" s="12"/>
      <c r="X263" s="12"/>
      <c r="Y263" s="12"/>
      <c r="Z263" s="12"/>
    </row>
    <row r="264" spans="1:26" ht="12.75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3"/>
      <c r="S264" s="12"/>
      <c r="T264" s="12"/>
      <c r="U264" s="12"/>
      <c r="V264" s="12"/>
      <c r="W264" s="12"/>
      <c r="X264" s="12"/>
      <c r="Y264" s="12"/>
      <c r="Z264" s="12"/>
    </row>
    <row r="265" spans="1:26" ht="12.75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3"/>
      <c r="S265" s="12"/>
      <c r="T265" s="12"/>
      <c r="U265" s="12"/>
      <c r="V265" s="12"/>
      <c r="W265" s="12"/>
      <c r="X265" s="12"/>
      <c r="Y265" s="12"/>
      <c r="Z265" s="12"/>
    </row>
    <row r="266" spans="1:26" ht="12.75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3"/>
      <c r="S266" s="12"/>
      <c r="T266" s="12"/>
      <c r="U266" s="12"/>
      <c r="V266" s="12"/>
      <c r="W266" s="12"/>
      <c r="X266" s="12"/>
      <c r="Y266" s="12"/>
      <c r="Z266" s="12"/>
    </row>
    <row r="267" spans="1:26" ht="12.75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3"/>
      <c r="S267" s="12"/>
      <c r="T267" s="12"/>
      <c r="U267" s="12"/>
      <c r="V267" s="12"/>
      <c r="W267" s="12"/>
      <c r="X267" s="12"/>
      <c r="Y267" s="12"/>
      <c r="Z267" s="12"/>
    </row>
    <row r="268" spans="1:26" ht="12.75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3"/>
      <c r="S268" s="12"/>
      <c r="T268" s="12"/>
      <c r="U268" s="12"/>
      <c r="V268" s="12"/>
      <c r="W268" s="12"/>
      <c r="X268" s="12"/>
      <c r="Y268" s="12"/>
      <c r="Z268" s="12"/>
    </row>
    <row r="269" spans="1:26" ht="12.75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3"/>
      <c r="S269" s="12"/>
      <c r="T269" s="12"/>
      <c r="U269" s="12"/>
      <c r="V269" s="12"/>
      <c r="W269" s="12"/>
      <c r="X269" s="12"/>
      <c r="Y269" s="12"/>
      <c r="Z269" s="12"/>
    </row>
    <row r="270" spans="1:26" ht="12.75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3"/>
      <c r="S270" s="12"/>
      <c r="T270" s="12"/>
      <c r="U270" s="12"/>
      <c r="V270" s="12"/>
      <c r="W270" s="12"/>
      <c r="X270" s="12"/>
      <c r="Y270" s="12"/>
      <c r="Z270" s="12"/>
    </row>
    <row r="271" spans="1:26" ht="12.75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3"/>
      <c r="S271" s="12"/>
      <c r="T271" s="12"/>
      <c r="U271" s="12"/>
      <c r="V271" s="12"/>
      <c r="W271" s="12"/>
      <c r="X271" s="12"/>
      <c r="Y271" s="12"/>
      <c r="Z271" s="12"/>
    </row>
    <row r="272" spans="1:26" ht="12.75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3"/>
      <c r="S272" s="12"/>
      <c r="T272" s="12"/>
      <c r="U272" s="12"/>
      <c r="V272" s="12"/>
      <c r="W272" s="12"/>
      <c r="X272" s="12"/>
      <c r="Y272" s="12"/>
      <c r="Z272" s="12"/>
    </row>
    <row r="273" spans="1:26" ht="12.75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3"/>
      <c r="S273" s="12"/>
      <c r="T273" s="12"/>
      <c r="U273" s="12"/>
      <c r="V273" s="12"/>
      <c r="W273" s="12"/>
      <c r="X273" s="12"/>
      <c r="Y273" s="12"/>
      <c r="Z273" s="12"/>
    </row>
    <row r="274" spans="1:26" ht="12.75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3"/>
      <c r="S274" s="12"/>
      <c r="T274" s="12"/>
      <c r="U274" s="12"/>
      <c r="V274" s="12"/>
      <c r="W274" s="12"/>
      <c r="X274" s="12"/>
      <c r="Y274" s="12"/>
      <c r="Z274" s="12"/>
    </row>
    <row r="275" spans="1:26" ht="12.75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3"/>
      <c r="S275" s="12"/>
      <c r="T275" s="12"/>
      <c r="U275" s="12"/>
      <c r="V275" s="12"/>
      <c r="W275" s="12"/>
      <c r="X275" s="12"/>
      <c r="Y275" s="12"/>
      <c r="Z275" s="12"/>
    </row>
    <row r="276" spans="1:26" ht="12.75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3"/>
      <c r="S276" s="12"/>
      <c r="T276" s="12"/>
      <c r="U276" s="12"/>
      <c r="V276" s="12"/>
      <c r="W276" s="12"/>
      <c r="X276" s="12"/>
      <c r="Y276" s="12"/>
      <c r="Z276" s="12"/>
    </row>
    <row r="277" spans="1:26" ht="12.75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3"/>
      <c r="S277" s="12"/>
      <c r="T277" s="12"/>
      <c r="U277" s="12"/>
      <c r="V277" s="12"/>
      <c r="W277" s="12"/>
      <c r="X277" s="12"/>
      <c r="Y277" s="12"/>
      <c r="Z277" s="12"/>
    </row>
    <row r="278" spans="1:26" ht="12.75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3"/>
      <c r="S278" s="12"/>
      <c r="T278" s="12"/>
      <c r="U278" s="12"/>
      <c r="V278" s="12"/>
      <c r="W278" s="12"/>
      <c r="X278" s="12"/>
      <c r="Y278" s="12"/>
      <c r="Z278" s="12"/>
    </row>
    <row r="279" spans="1:26" ht="12.75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3"/>
      <c r="S279" s="12"/>
      <c r="T279" s="12"/>
      <c r="U279" s="12"/>
      <c r="V279" s="12"/>
      <c r="W279" s="12"/>
      <c r="X279" s="12"/>
      <c r="Y279" s="12"/>
      <c r="Z279" s="12"/>
    </row>
    <row r="280" spans="1:26" ht="12.75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3"/>
      <c r="S280" s="12"/>
      <c r="T280" s="12"/>
      <c r="U280" s="12"/>
      <c r="V280" s="12"/>
      <c r="W280" s="12"/>
      <c r="X280" s="12"/>
      <c r="Y280" s="12"/>
      <c r="Z280" s="12"/>
    </row>
    <row r="281" spans="1:26" ht="12.75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3"/>
      <c r="S281" s="12"/>
      <c r="T281" s="12"/>
      <c r="U281" s="12"/>
      <c r="V281" s="12"/>
      <c r="W281" s="12"/>
      <c r="X281" s="12"/>
      <c r="Y281" s="12"/>
      <c r="Z281" s="12"/>
    </row>
    <row r="282" spans="1:26" ht="12.75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3"/>
      <c r="S282" s="12"/>
      <c r="T282" s="12"/>
      <c r="U282" s="12"/>
      <c r="V282" s="12"/>
      <c r="W282" s="12"/>
      <c r="X282" s="12"/>
      <c r="Y282" s="12"/>
      <c r="Z282" s="12"/>
    </row>
    <row r="283" spans="1:26" ht="12.75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3"/>
      <c r="S283" s="12"/>
      <c r="T283" s="12"/>
      <c r="U283" s="12"/>
      <c r="V283" s="12"/>
      <c r="W283" s="12"/>
      <c r="X283" s="12"/>
      <c r="Y283" s="12"/>
      <c r="Z283" s="12"/>
    </row>
    <row r="284" spans="1:26" ht="12.75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3"/>
      <c r="S284" s="12"/>
      <c r="T284" s="12"/>
      <c r="U284" s="12"/>
      <c r="V284" s="12"/>
      <c r="W284" s="12"/>
      <c r="X284" s="12"/>
      <c r="Y284" s="12"/>
      <c r="Z284" s="12"/>
    </row>
    <row r="285" spans="1:26" ht="12.75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3"/>
      <c r="S285" s="12"/>
      <c r="T285" s="12"/>
      <c r="U285" s="12"/>
      <c r="V285" s="12"/>
      <c r="W285" s="12"/>
      <c r="X285" s="12"/>
      <c r="Y285" s="12"/>
      <c r="Z285" s="12"/>
    </row>
    <row r="286" spans="1:26" ht="12.75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3"/>
      <c r="S286" s="12"/>
      <c r="T286" s="12"/>
      <c r="U286" s="12"/>
      <c r="V286" s="12"/>
      <c r="W286" s="12"/>
      <c r="X286" s="12"/>
      <c r="Y286" s="12"/>
      <c r="Z286" s="12"/>
    </row>
    <row r="287" spans="1:26" ht="12.75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3"/>
      <c r="S287" s="12"/>
      <c r="T287" s="12"/>
      <c r="U287" s="12"/>
      <c r="V287" s="12"/>
      <c r="W287" s="12"/>
      <c r="X287" s="12"/>
      <c r="Y287" s="12"/>
      <c r="Z287" s="12"/>
    </row>
    <row r="288" spans="1:26" ht="12.75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3"/>
      <c r="S288" s="12"/>
      <c r="T288" s="12"/>
      <c r="U288" s="12"/>
      <c r="V288" s="12"/>
      <c r="W288" s="12"/>
      <c r="X288" s="12"/>
      <c r="Y288" s="12"/>
      <c r="Z288" s="12"/>
    </row>
    <row r="289" spans="1:26" ht="12.75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3"/>
      <c r="S289" s="12"/>
      <c r="T289" s="12"/>
      <c r="U289" s="12"/>
      <c r="V289" s="12"/>
      <c r="W289" s="12"/>
      <c r="X289" s="12"/>
      <c r="Y289" s="12"/>
      <c r="Z289" s="12"/>
    </row>
    <row r="290" spans="1:26" ht="12.75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3"/>
      <c r="S290" s="12"/>
      <c r="T290" s="12"/>
      <c r="U290" s="12"/>
      <c r="V290" s="12"/>
      <c r="W290" s="12"/>
      <c r="X290" s="12"/>
      <c r="Y290" s="12"/>
      <c r="Z290" s="12"/>
    </row>
    <row r="291" spans="1:26" ht="12.75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3"/>
      <c r="S291" s="12"/>
      <c r="T291" s="12"/>
      <c r="U291" s="12"/>
      <c r="V291" s="12"/>
      <c r="W291" s="12"/>
      <c r="X291" s="12"/>
      <c r="Y291" s="12"/>
      <c r="Z291" s="12"/>
    </row>
    <row r="292" spans="1:26" ht="12.75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3"/>
      <c r="S292" s="12"/>
      <c r="T292" s="12"/>
      <c r="U292" s="12"/>
      <c r="V292" s="12"/>
      <c r="W292" s="12"/>
      <c r="X292" s="12"/>
      <c r="Y292" s="12"/>
      <c r="Z292" s="12"/>
    </row>
    <row r="293" spans="1:26" ht="12.75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3"/>
      <c r="S293" s="12"/>
      <c r="T293" s="12"/>
      <c r="U293" s="12"/>
      <c r="V293" s="12"/>
      <c r="W293" s="12"/>
      <c r="X293" s="12"/>
      <c r="Y293" s="12"/>
      <c r="Z293" s="12"/>
    </row>
    <row r="294" spans="1:26" ht="12.75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3"/>
      <c r="S294" s="12"/>
      <c r="T294" s="12"/>
      <c r="U294" s="12"/>
      <c r="V294" s="12"/>
      <c r="W294" s="12"/>
      <c r="X294" s="12"/>
      <c r="Y294" s="12"/>
      <c r="Z294" s="12"/>
    </row>
    <row r="295" spans="1:26" ht="12.75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3"/>
      <c r="S295" s="12"/>
      <c r="T295" s="12"/>
      <c r="U295" s="12"/>
      <c r="V295" s="12"/>
      <c r="W295" s="12"/>
      <c r="X295" s="12"/>
      <c r="Y295" s="12"/>
      <c r="Z295" s="12"/>
    </row>
    <row r="296" spans="1:26" ht="12.75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3"/>
      <c r="S296" s="12"/>
      <c r="T296" s="12"/>
      <c r="U296" s="12"/>
      <c r="V296" s="12"/>
      <c r="W296" s="12"/>
      <c r="X296" s="12"/>
      <c r="Y296" s="12"/>
      <c r="Z296" s="12"/>
    </row>
    <row r="297" spans="1:26" ht="12.75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3"/>
      <c r="S297" s="12"/>
      <c r="T297" s="12"/>
      <c r="U297" s="12"/>
      <c r="V297" s="12"/>
      <c r="W297" s="12"/>
      <c r="X297" s="12"/>
      <c r="Y297" s="12"/>
      <c r="Z297" s="12"/>
    </row>
    <row r="298" spans="1:26" ht="12.75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3"/>
      <c r="S298" s="12"/>
      <c r="T298" s="12"/>
      <c r="U298" s="12"/>
      <c r="V298" s="12"/>
      <c r="W298" s="12"/>
      <c r="X298" s="12"/>
      <c r="Y298" s="12"/>
      <c r="Z298" s="12"/>
    </row>
    <row r="299" spans="1:26" ht="12.75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3"/>
      <c r="S299" s="12"/>
      <c r="T299" s="12"/>
      <c r="U299" s="12"/>
      <c r="V299" s="12"/>
      <c r="W299" s="12"/>
      <c r="X299" s="12"/>
      <c r="Y299" s="12"/>
      <c r="Z299" s="12"/>
    </row>
    <row r="300" spans="1:26" ht="12.75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3"/>
      <c r="S300" s="12"/>
      <c r="T300" s="12"/>
      <c r="U300" s="12"/>
      <c r="V300" s="12"/>
      <c r="W300" s="12"/>
      <c r="X300" s="12"/>
      <c r="Y300" s="12"/>
      <c r="Z300" s="12"/>
    </row>
    <row r="301" spans="1:26" ht="12.75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3"/>
      <c r="S301" s="12"/>
      <c r="T301" s="12"/>
      <c r="U301" s="12"/>
      <c r="V301" s="12"/>
      <c r="W301" s="12"/>
      <c r="X301" s="12"/>
      <c r="Y301" s="12"/>
      <c r="Z301" s="12"/>
    </row>
    <row r="302" spans="1:26" ht="12.75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3"/>
      <c r="S302" s="12"/>
      <c r="T302" s="12"/>
      <c r="U302" s="12"/>
      <c r="V302" s="12"/>
      <c r="W302" s="12"/>
      <c r="X302" s="12"/>
      <c r="Y302" s="12"/>
      <c r="Z302" s="12"/>
    </row>
    <row r="303" spans="1:26" ht="12.75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3"/>
      <c r="S303" s="12"/>
      <c r="T303" s="12"/>
      <c r="U303" s="12"/>
      <c r="V303" s="12"/>
      <c r="W303" s="12"/>
      <c r="X303" s="12"/>
      <c r="Y303" s="12"/>
      <c r="Z303" s="12"/>
    </row>
    <row r="304" spans="1:26" ht="12.75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3"/>
      <c r="S304" s="12"/>
      <c r="T304" s="12"/>
      <c r="U304" s="12"/>
      <c r="V304" s="12"/>
      <c r="W304" s="12"/>
      <c r="X304" s="12"/>
      <c r="Y304" s="12"/>
      <c r="Z304" s="12"/>
    </row>
    <row r="305" spans="1:26" ht="12.75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3"/>
      <c r="S305" s="12"/>
      <c r="T305" s="12"/>
      <c r="U305" s="12"/>
      <c r="V305" s="12"/>
      <c r="W305" s="12"/>
      <c r="X305" s="12"/>
      <c r="Y305" s="12"/>
      <c r="Z305" s="12"/>
    </row>
    <row r="306" spans="1:26" ht="12.75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3"/>
      <c r="S306" s="12"/>
      <c r="T306" s="12"/>
      <c r="U306" s="12"/>
      <c r="V306" s="12"/>
      <c r="W306" s="12"/>
      <c r="X306" s="12"/>
      <c r="Y306" s="12"/>
      <c r="Z306" s="12"/>
    </row>
    <row r="307" spans="1:26" ht="12.75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3"/>
      <c r="S307" s="12"/>
      <c r="T307" s="12"/>
      <c r="U307" s="12"/>
      <c r="V307" s="12"/>
      <c r="W307" s="12"/>
      <c r="X307" s="12"/>
      <c r="Y307" s="12"/>
      <c r="Z307" s="12"/>
    </row>
    <row r="308" spans="1:26" ht="12.75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3"/>
      <c r="S308" s="12"/>
      <c r="T308" s="12"/>
      <c r="U308" s="12"/>
      <c r="V308" s="12"/>
      <c r="W308" s="12"/>
      <c r="X308" s="12"/>
      <c r="Y308" s="12"/>
      <c r="Z308" s="12"/>
    </row>
    <row r="309" spans="1:26" ht="12.75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3"/>
      <c r="S309" s="12"/>
      <c r="T309" s="12"/>
      <c r="U309" s="12"/>
      <c r="V309" s="12"/>
      <c r="W309" s="12"/>
      <c r="X309" s="12"/>
      <c r="Y309" s="12"/>
      <c r="Z309" s="12"/>
    </row>
    <row r="310" spans="1:26" ht="12.75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3"/>
      <c r="S310" s="12"/>
      <c r="T310" s="12"/>
      <c r="U310" s="12"/>
      <c r="V310" s="12"/>
      <c r="W310" s="12"/>
      <c r="X310" s="12"/>
      <c r="Y310" s="12"/>
      <c r="Z310" s="12"/>
    </row>
    <row r="311" spans="1:26" ht="12.75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3"/>
      <c r="S311" s="12"/>
      <c r="T311" s="12"/>
      <c r="U311" s="12"/>
      <c r="V311" s="12"/>
      <c r="W311" s="12"/>
      <c r="X311" s="12"/>
      <c r="Y311" s="12"/>
      <c r="Z311" s="12"/>
    </row>
    <row r="312" spans="1:26" ht="12.75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3"/>
      <c r="S312" s="12"/>
      <c r="T312" s="12"/>
      <c r="U312" s="12"/>
      <c r="V312" s="12"/>
      <c r="W312" s="12"/>
      <c r="X312" s="12"/>
      <c r="Y312" s="12"/>
      <c r="Z312" s="12"/>
    </row>
    <row r="313" spans="1:26" ht="12.75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3"/>
      <c r="S313" s="12"/>
      <c r="T313" s="12"/>
      <c r="U313" s="12"/>
      <c r="V313" s="12"/>
      <c r="W313" s="12"/>
      <c r="X313" s="12"/>
      <c r="Y313" s="12"/>
      <c r="Z313" s="12"/>
    </row>
    <row r="314" spans="1:26" ht="12.75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3"/>
      <c r="S314" s="12"/>
      <c r="T314" s="12"/>
      <c r="U314" s="12"/>
      <c r="V314" s="12"/>
      <c r="W314" s="12"/>
      <c r="X314" s="12"/>
      <c r="Y314" s="12"/>
      <c r="Z314" s="12"/>
    </row>
    <row r="315" spans="1:26" ht="12.75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3"/>
      <c r="S315" s="12"/>
      <c r="T315" s="12"/>
      <c r="U315" s="12"/>
      <c r="V315" s="12"/>
      <c r="W315" s="12"/>
      <c r="X315" s="12"/>
      <c r="Y315" s="12"/>
      <c r="Z315" s="12"/>
    </row>
    <row r="316" spans="1:26" ht="12.75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3"/>
      <c r="S316" s="12"/>
      <c r="T316" s="12"/>
      <c r="U316" s="12"/>
      <c r="V316" s="12"/>
      <c r="W316" s="12"/>
      <c r="X316" s="12"/>
      <c r="Y316" s="12"/>
      <c r="Z316" s="12"/>
    </row>
    <row r="317" spans="1:26" ht="12.75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3"/>
      <c r="S317" s="12"/>
      <c r="T317" s="12"/>
      <c r="U317" s="12"/>
      <c r="V317" s="12"/>
      <c r="W317" s="12"/>
      <c r="X317" s="12"/>
      <c r="Y317" s="12"/>
      <c r="Z317" s="12"/>
    </row>
    <row r="318" spans="1:26" ht="12.75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3"/>
      <c r="S318" s="12"/>
      <c r="T318" s="12"/>
      <c r="U318" s="12"/>
      <c r="V318" s="12"/>
      <c r="W318" s="12"/>
      <c r="X318" s="12"/>
      <c r="Y318" s="12"/>
      <c r="Z318" s="12"/>
    </row>
    <row r="319" spans="1:26" ht="12.75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3"/>
      <c r="S319" s="12"/>
      <c r="T319" s="12"/>
      <c r="U319" s="12"/>
      <c r="V319" s="12"/>
      <c r="W319" s="12"/>
      <c r="X319" s="12"/>
      <c r="Y319" s="12"/>
      <c r="Z319" s="12"/>
    </row>
    <row r="320" spans="1:26" ht="12.75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3"/>
      <c r="S320" s="12"/>
      <c r="T320" s="12"/>
      <c r="U320" s="12"/>
      <c r="V320" s="12"/>
      <c r="W320" s="12"/>
      <c r="X320" s="12"/>
      <c r="Y320" s="12"/>
      <c r="Z320" s="12"/>
    </row>
    <row r="321" spans="1:26" ht="12.75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3"/>
      <c r="S321" s="12"/>
      <c r="T321" s="12"/>
      <c r="U321" s="12"/>
      <c r="V321" s="12"/>
      <c r="W321" s="12"/>
      <c r="X321" s="12"/>
      <c r="Y321" s="12"/>
      <c r="Z321" s="12"/>
    </row>
    <row r="322" spans="1:26" ht="12.75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3"/>
      <c r="S322" s="12"/>
      <c r="T322" s="12"/>
      <c r="U322" s="12"/>
      <c r="V322" s="12"/>
      <c r="W322" s="12"/>
      <c r="X322" s="12"/>
      <c r="Y322" s="12"/>
      <c r="Z322" s="12"/>
    </row>
    <row r="323" spans="1:26" ht="12.75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3"/>
      <c r="S323" s="12"/>
      <c r="T323" s="12"/>
      <c r="U323" s="12"/>
      <c r="V323" s="12"/>
      <c r="W323" s="12"/>
      <c r="X323" s="12"/>
      <c r="Y323" s="12"/>
      <c r="Z323" s="12"/>
    </row>
    <row r="324" spans="1:26" ht="12.75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3"/>
      <c r="S324" s="12"/>
      <c r="T324" s="12"/>
      <c r="U324" s="12"/>
      <c r="V324" s="12"/>
      <c r="W324" s="12"/>
      <c r="X324" s="12"/>
      <c r="Y324" s="12"/>
      <c r="Z324" s="12"/>
    </row>
    <row r="325" spans="1:26" ht="12.75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3"/>
      <c r="S325" s="12"/>
      <c r="T325" s="12"/>
      <c r="U325" s="12"/>
      <c r="V325" s="12"/>
      <c r="W325" s="12"/>
      <c r="X325" s="12"/>
      <c r="Y325" s="12"/>
      <c r="Z325" s="12"/>
    </row>
    <row r="326" spans="1:26" ht="12.75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3"/>
      <c r="S326" s="12"/>
      <c r="T326" s="12"/>
      <c r="U326" s="12"/>
      <c r="V326" s="12"/>
      <c r="W326" s="12"/>
      <c r="X326" s="12"/>
      <c r="Y326" s="12"/>
      <c r="Z326" s="12"/>
    </row>
    <row r="327" spans="1:26" ht="12.75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3"/>
      <c r="S327" s="12"/>
      <c r="T327" s="12"/>
      <c r="U327" s="12"/>
      <c r="V327" s="12"/>
      <c r="W327" s="12"/>
      <c r="X327" s="12"/>
      <c r="Y327" s="12"/>
      <c r="Z327" s="12"/>
    </row>
    <row r="328" spans="1:26" ht="12.75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3"/>
      <c r="S328" s="12"/>
      <c r="T328" s="12"/>
      <c r="U328" s="12"/>
      <c r="V328" s="12"/>
      <c r="W328" s="12"/>
      <c r="X328" s="12"/>
      <c r="Y328" s="12"/>
      <c r="Z328" s="12"/>
    </row>
    <row r="329" spans="1:26" ht="12.75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3"/>
      <c r="S329" s="12"/>
      <c r="T329" s="12"/>
      <c r="U329" s="12"/>
      <c r="V329" s="12"/>
      <c r="W329" s="12"/>
      <c r="X329" s="12"/>
      <c r="Y329" s="12"/>
      <c r="Z329" s="12"/>
    </row>
    <row r="330" spans="1:26" ht="12.75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3"/>
      <c r="S330" s="12"/>
      <c r="T330" s="12"/>
      <c r="U330" s="12"/>
      <c r="V330" s="12"/>
      <c r="W330" s="12"/>
      <c r="X330" s="12"/>
      <c r="Y330" s="12"/>
      <c r="Z330" s="12"/>
    </row>
    <row r="331" spans="1:26" ht="12.75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3"/>
      <c r="S331" s="12"/>
      <c r="T331" s="12"/>
      <c r="U331" s="12"/>
      <c r="V331" s="12"/>
      <c r="W331" s="12"/>
      <c r="X331" s="12"/>
      <c r="Y331" s="12"/>
      <c r="Z331" s="12"/>
    </row>
    <row r="332" spans="1:26" ht="12.75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3"/>
      <c r="S332" s="12"/>
      <c r="T332" s="12"/>
      <c r="U332" s="12"/>
      <c r="V332" s="12"/>
      <c r="W332" s="12"/>
      <c r="X332" s="12"/>
      <c r="Y332" s="12"/>
      <c r="Z332" s="12"/>
    </row>
    <row r="333" spans="1:26" ht="12.75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3"/>
      <c r="S333" s="12"/>
      <c r="T333" s="12"/>
      <c r="U333" s="12"/>
      <c r="V333" s="12"/>
      <c r="W333" s="12"/>
      <c r="X333" s="12"/>
      <c r="Y333" s="12"/>
      <c r="Z333" s="12"/>
    </row>
    <row r="334" spans="1:26" ht="12.75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3"/>
      <c r="S334" s="12"/>
      <c r="T334" s="12"/>
      <c r="U334" s="12"/>
      <c r="V334" s="12"/>
      <c r="W334" s="12"/>
      <c r="X334" s="12"/>
      <c r="Y334" s="12"/>
      <c r="Z334" s="12"/>
    </row>
    <row r="335" spans="1:26" ht="12.75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3"/>
      <c r="S335" s="12"/>
      <c r="T335" s="12"/>
      <c r="U335" s="12"/>
      <c r="V335" s="12"/>
      <c r="W335" s="12"/>
      <c r="X335" s="12"/>
      <c r="Y335" s="12"/>
      <c r="Z335" s="12"/>
    </row>
    <row r="336" spans="1:26" ht="12.75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3"/>
      <c r="S336" s="12"/>
      <c r="T336" s="12"/>
      <c r="U336" s="12"/>
      <c r="V336" s="12"/>
      <c r="W336" s="12"/>
      <c r="X336" s="12"/>
      <c r="Y336" s="12"/>
      <c r="Z336" s="12"/>
    </row>
    <row r="337" spans="1:26" ht="12.75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3"/>
      <c r="S337" s="12"/>
      <c r="T337" s="12"/>
      <c r="U337" s="12"/>
      <c r="V337" s="12"/>
      <c r="W337" s="12"/>
      <c r="X337" s="12"/>
      <c r="Y337" s="12"/>
      <c r="Z337" s="12"/>
    </row>
    <row r="338" spans="1:26" ht="12.75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3"/>
      <c r="S338" s="12"/>
      <c r="T338" s="12"/>
      <c r="U338" s="12"/>
      <c r="V338" s="12"/>
      <c r="W338" s="12"/>
      <c r="X338" s="12"/>
      <c r="Y338" s="12"/>
      <c r="Z338" s="12"/>
    </row>
    <row r="339" spans="1:26" ht="12.75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3"/>
      <c r="S339" s="12"/>
      <c r="T339" s="12"/>
      <c r="U339" s="12"/>
      <c r="V339" s="12"/>
      <c r="W339" s="12"/>
      <c r="X339" s="12"/>
      <c r="Y339" s="12"/>
      <c r="Z339" s="12"/>
    </row>
    <row r="340" spans="1:26" ht="12.75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3"/>
      <c r="S340" s="12"/>
      <c r="T340" s="12"/>
      <c r="U340" s="12"/>
      <c r="V340" s="12"/>
      <c r="W340" s="12"/>
      <c r="X340" s="12"/>
      <c r="Y340" s="12"/>
      <c r="Z340" s="12"/>
    </row>
    <row r="341" spans="1:26" ht="12.75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3"/>
      <c r="S341" s="12"/>
      <c r="T341" s="12"/>
      <c r="U341" s="12"/>
      <c r="V341" s="12"/>
      <c r="W341" s="12"/>
      <c r="X341" s="12"/>
      <c r="Y341" s="12"/>
      <c r="Z341" s="12"/>
    </row>
    <row r="342" spans="1:26" ht="12.75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3"/>
      <c r="S342" s="12"/>
      <c r="T342" s="12"/>
      <c r="U342" s="12"/>
      <c r="V342" s="12"/>
      <c r="W342" s="12"/>
      <c r="X342" s="12"/>
      <c r="Y342" s="12"/>
      <c r="Z342" s="12"/>
    </row>
    <row r="343" spans="1:26" ht="12.75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3"/>
      <c r="S343" s="12"/>
      <c r="T343" s="12"/>
      <c r="U343" s="12"/>
      <c r="V343" s="12"/>
      <c r="W343" s="12"/>
      <c r="X343" s="12"/>
      <c r="Y343" s="12"/>
      <c r="Z343" s="12"/>
    </row>
    <row r="344" spans="1:26" ht="12.75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3"/>
      <c r="S344" s="12"/>
      <c r="T344" s="12"/>
      <c r="U344" s="12"/>
      <c r="V344" s="12"/>
      <c r="W344" s="12"/>
      <c r="X344" s="12"/>
      <c r="Y344" s="12"/>
      <c r="Z344" s="12"/>
    </row>
    <row r="345" spans="1:26" ht="12.75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3"/>
      <c r="S345" s="12"/>
      <c r="T345" s="12"/>
      <c r="U345" s="12"/>
      <c r="V345" s="12"/>
      <c r="W345" s="12"/>
      <c r="X345" s="12"/>
      <c r="Y345" s="12"/>
      <c r="Z345" s="12"/>
    </row>
    <row r="346" spans="1:26" ht="12.75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3"/>
      <c r="S346" s="12"/>
      <c r="T346" s="12"/>
      <c r="U346" s="12"/>
      <c r="V346" s="12"/>
      <c r="W346" s="12"/>
      <c r="X346" s="12"/>
      <c r="Y346" s="12"/>
      <c r="Z346" s="12"/>
    </row>
    <row r="347" spans="1:26" ht="12.75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3"/>
      <c r="S347" s="12"/>
      <c r="T347" s="12"/>
      <c r="U347" s="12"/>
      <c r="V347" s="12"/>
      <c r="W347" s="12"/>
      <c r="X347" s="12"/>
      <c r="Y347" s="12"/>
      <c r="Z347" s="12"/>
    </row>
    <row r="348" spans="1:26" ht="12.75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3"/>
      <c r="S348" s="12"/>
      <c r="T348" s="12"/>
      <c r="U348" s="12"/>
      <c r="V348" s="12"/>
      <c r="W348" s="12"/>
      <c r="X348" s="12"/>
      <c r="Y348" s="12"/>
      <c r="Z348" s="12"/>
    </row>
    <row r="349" spans="1:26" ht="12.75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3"/>
      <c r="S349" s="12"/>
      <c r="T349" s="12"/>
      <c r="U349" s="12"/>
      <c r="V349" s="12"/>
      <c r="W349" s="12"/>
      <c r="X349" s="12"/>
      <c r="Y349" s="12"/>
      <c r="Z349" s="12"/>
    </row>
    <row r="350" spans="1:26" ht="12.75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3"/>
      <c r="S350" s="12"/>
      <c r="T350" s="12"/>
      <c r="U350" s="12"/>
      <c r="V350" s="12"/>
      <c r="W350" s="12"/>
      <c r="X350" s="12"/>
      <c r="Y350" s="12"/>
      <c r="Z350" s="12"/>
    </row>
    <row r="351" spans="1:26" ht="12.75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3"/>
      <c r="S351" s="12"/>
      <c r="T351" s="12"/>
      <c r="U351" s="12"/>
      <c r="V351" s="12"/>
      <c r="W351" s="12"/>
      <c r="X351" s="12"/>
      <c r="Y351" s="12"/>
      <c r="Z351" s="12"/>
    </row>
    <row r="352" spans="1:26" ht="12.75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3"/>
      <c r="S352" s="12"/>
      <c r="T352" s="12"/>
      <c r="U352" s="12"/>
      <c r="V352" s="12"/>
      <c r="W352" s="12"/>
      <c r="X352" s="12"/>
      <c r="Y352" s="12"/>
      <c r="Z352" s="12"/>
    </row>
    <row r="353" spans="1:26" ht="12.75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3"/>
      <c r="S353" s="12"/>
      <c r="T353" s="12"/>
      <c r="U353" s="12"/>
      <c r="V353" s="12"/>
      <c r="W353" s="12"/>
      <c r="X353" s="12"/>
      <c r="Y353" s="12"/>
      <c r="Z353" s="12"/>
    </row>
    <row r="354" spans="1:26" ht="12.75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3"/>
      <c r="S354" s="12"/>
      <c r="T354" s="12"/>
      <c r="U354" s="12"/>
      <c r="V354" s="12"/>
      <c r="W354" s="12"/>
      <c r="X354" s="12"/>
      <c r="Y354" s="12"/>
      <c r="Z354" s="12"/>
    </row>
    <row r="355" spans="1:26" ht="12.75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3"/>
      <c r="S355" s="12"/>
      <c r="T355" s="12"/>
      <c r="U355" s="12"/>
      <c r="V355" s="12"/>
      <c r="W355" s="12"/>
      <c r="X355" s="12"/>
      <c r="Y355" s="12"/>
      <c r="Z355" s="12"/>
    </row>
    <row r="356" spans="1:26" ht="12.75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3"/>
      <c r="S356" s="12"/>
      <c r="T356" s="12"/>
      <c r="U356" s="12"/>
      <c r="V356" s="12"/>
      <c r="W356" s="12"/>
      <c r="X356" s="12"/>
      <c r="Y356" s="12"/>
      <c r="Z356" s="12"/>
    </row>
    <row r="357" spans="1:26" ht="12.75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3"/>
      <c r="S357" s="12"/>
      <c r="T357" s="12"/>
      <c r="U357" s="12"/>
      <c r="V357" s="12"/>
      <c r="W357" s="12"/>
      <c r="X357" s="12"/>
      <c r="Y357" s="12"/>
      <c r="Z357" s="12"/>
    </row>
    <row r="358" spans="1:26" ht="12.75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3"/>
      <c r="S358" s="12"/>
      <c r="T358" s="12"/>
      <c r="U358" s="12"/>
      <c r="V358" s="12"/>
      <c r="W358" s="12"/>
      <c r="X358" s="12"/>
      <c r="Y358" s="12"/>
      <c r="Z358" s="12"/>
    </row>
    <row r="359" spans="1:26" ht="12.75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3"/>
      <c r="S359" s="12"/>
      <c r="T359" s="12"/>
      <c r="U359" s="12"/>
      <c r="V359" s="12"/>
      <c r="W359" s="12"/>
      <c r="X359" s="12"/>
      <c r="Y359" s="12"/>
      <c r="Z359" s="12"/>
    </row>
    <row r="360" spans="1:26" ht="12.75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3"/>
      <c r="S360" s="12"/>
      <c r="T360" s="12"/>
      <c r="U360" s="12"/>
      <c r="V360" s="12"/>
      <c r="W360" s="12"/>
      <c r="X360" s="12"/>
      <c r="Y360" s="12"/>
      <c r="Z360" s="12"/>
    </row>
    <row r="361" spans="1:26" ht="12.75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3"/>
      <c r="S361" s="12"/>
      <c r="T361" s="12"/>
      <c r="U361" s="12"/>
      <c r="V361" s="12"/>
      <c r="W361" s="12"/>
      <c r="X361" s="12"/>
      <c r="Y361" s="12"/>
      <c r="Z361" s="12"/>
    </row>
    <row r="362" spans="1:26" ht="12.75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3"/>
      <c r="S362" s="12"/>
      <c r="T362" s="12"/>
      <c r="U362" s="12"/>
      <c r="V362" s="12"/>
      <c r="W362" s="12"/>
      <c r="X362" s="12"/>
      <c r="Y362" s="12"/>
      <c r="Z362" s="12"/>
    </row>
    <row r="363" spans="1:26" ht="12.75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3"/>
      <c r="S363" s="12"/>
      <c r="T363" s="12"/>
      <c r="U363" s="12"/>
      <c r="V363" s="12"/>
      <c r="W363" s="12"/>
      <c r="X363" s="12"/>
      <c r="Y363" s="12"/>
      <c r="Z363" s="12"/>
    </row>
    <row r="364" spans="1:26" ht="12.75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3"/>
      <c r="S364" s="12"/>
      <c r="T364" s="12"/>
      <c r="U364" s="12"/>
      <c r="V364" s="12"/>
      <c r="W364" s="12"/>
      <c r="X364" s="12"/>
      <c r="Y364" s="12"/>
      <c r="Z364" s="12"/>
    </row>
    <row r="365" spans="1:26" ht="12.75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3"/>
      <c r="S365" s="12"/>
      <c r="T365" s="12"/>
      <c r="U365" s="12"/>
      <c r="V365" s="12"/>
      <c r="W365" s="12"/>
      <c r="X365" s="12"/>
      <c r="Y365" s="12"/>
      <c r="Z365" s="12"/>
    </row>
    <row r="366" spans="1:26" ht="12.75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3"/>
      <c r="S366" s="12"/>
      <c r="T366" s="12"/>
      <c r="U366" s="12"/>
      <c r="V366" s="12"/>
      <c r="W366" s="12"/>
      <c r="X366" s="12"/>
      <c r="Y366" s="12"/>
      <c r="Z366" s="12"/>
    </row>
    <row r="367" spans="1:26" ht="12.75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3"/>
      <c r="S367" s="12"/>
      <c r="T367" s="12"/>
      <c r="U367" s="12"/>
      <c r="V367" s="12"/>
      <c r="W367" s="12"/>
      <c r="X367" s="12"/>
      <c r="Y367" s="12"/>
      <c r="Z367" s="12"/>
    </row>
    <row r="368" spans="1:26" ht="12.75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3"/>
      <c r="S368" s="12"/>
      <c r="T368" s="12"/>
      <c r="U368" s="12"/>
      <c r="V368" s="12"/>
      <c r="W368" s="12"/>
      <c r="X368" s="12"/>
      <c r="Y368" s="12"/>
      <c r="Z368" s="12"/>
    </row>
    <row r="369" spans="1:26" ht="12.75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3"/>
      <c r="S369" s="12"/>
      <c r="T369" s="12"/>
      <c r="U369" s="12"/>
      <c r="V369" s="12"/>
      <c r="W369" s="12"/>
      <c r="X369" s="12"/>
      <c r="Y369" s="12"/>
      <c r="Z369" s="12"/>
    </row>
    <row r="370" spans="1:26" ht="12.75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3"/>
      <c r="S370" s="12"/>
      <c r="T370" s="12"/>
      <c r="U370" s="12"/>
      <c r="V370" s="12"/>
      <c r="W370" s="12"/>
      <c r="X370" s="12"/>
      <c r="Y370" s="12"/>
      <c r="Z370" s="12"/>
    </row>
    <row r="371" spans="1:26" ht="12.75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3"/>
      <c r="S371" s="12"/>
      <c r="T371" s="12"/>
      <c r="U371" s="12"/>
      <c r="V371" s="12"/>
      <c r="W371" s="12"/>
      <c r="X371" s="12"/>
      <c r="Y371" s="12"/>
      <c r="Z371" s="12"/>
    </row>
    <row r="372" spans="1:26" ht="12.75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3"/>
      <c r="S372" s="12"/>
      <c r="T372" s="12"/>
      <c r="U372" s="12"/>
      <c r="V372" s="12"/>
      <c r="W372" s="12"/>
      <c r="X372" s="12"/>
      <c r="Y372" s="12"/>
      <c r="Z372" s="12"/>
    </row>
    <row r="373" spans="1:26" ht="12.75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3"/>
      <c r="S373" s="12"/>
      <c r="T373" s="12"/>
      <c r="U373" s="12"/>
      <c r="V373" s="12"/>
      <c r="W373" s="12"/>
      <c r="X373" s="12"/>
      <c r="Y373" s="12"/>
      <c r="Z373" s="12"/>
    </row>
    <row r="374" spans="1:26" ht="12.75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3"/>
      <c r="S374" s="12"/>
      <c r="T374" s="12"/>
      <c r="U374" s="12"/>
      <c r="V374" s="12"/>
      <c r="W374" s="12"/>
      <c r="X374" s="12"/>
      <c r="Y374" s="12"/>
      <c r="Z374" s="12"/>
    </row>
    <row r="375" spans="1:26" ht="12.75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3"/>
      <c r="S375" s="12"/>
      <c r="T375" s="12"/>
      <c r="U375" s="12"/>
      <c r="V375" s="12"/>
      <c r="W375" s="12"/>
      <c r="X375" s="12"/>
      <c r="Y375" s="12"/>
      <c r="Z375" s="12"/>
    </row>
    <row r="376" spans="1:26" ht="12.75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3"/>
      <c r="S376" s="12"/>
      <c r="T376" s="12"/>
      <c r="U376" s="12"/>
      <c r="V376" s="12"/>
      <c r="W376" s="12"/>
      <c r="X376" s="12"/>
      <c r="Y376" s="12"/>
      <c r="Z376" s="12"/>
    </row>
    <row r="377" spans="1:26" ht="12.75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3"/>
      <c r="S377" s="12"/>
      <c r="T377" s="12"/>
      <c r="U377" s="12"/>
      <c r="V377" s="12"/>
      <c r="W377" s="12"/>
      <c r="X377" s="12"/>
      <c r="Y377" s="12"/>
      <c r="Z377" s="12"/>
    </row>
    <row r="378" spans="1:26" ht="12.75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3"/>
      <c r="S378" s="12"/>
      <c r="T378" s="12"/>
      <c r="U378" s="12"/>
      <c r="V378" s="12"/>
      <c r="W378" s="12"/>
      <c r="X378" s="12"/>
      <c r="Y378" s="12"/>
      <c r="Z378" s="12"/>
    </row>
    <row r="379" spans="1:26" ht="12.75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3"/>
      <c r="S379" s="12"/>
      <c r="T379" s="12"/>
      <c r="U379" s="12"/>
      <c r="V379" s="12"/>
      <c r="W379" s="12"/>
      <c r="X379" s="12"/>
      <c r="Y379" s="12"/>
      <c r="Z379" s="12"/>
    </row>
    <row r="380" spans="1:26" ht="12.75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3"/>
      <c r="S380" s="12"/>
      <c r="T380" s="12"/>
      <c r="U380" s="12"/>
      <c r="V380" s="12"/>
      <c r="W380" s="12"/>
      <c r="X380" s="12"/>
      <c r="Y380" s="12"/>
      <c r="Z380" s="12"/>
    </row>
    <row r="381" spans="1:26" ht="12.75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3"/>
      <c r="S381" s="12"/>
      <c r="T381" s="12"/>
      <c r="U381" s="12"/>
      <c r="V381" s="12"/>
      <c r="W381" s="12"/>
      <c r="X381" s="12"/>
      <c r="Y381" s="12"/>
      <c r="Z381" s="12"/>
    </row>
    <row r="382" spans="1:26" ht="12.75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3"/>
      <c r="S382" s="12"/>
      <c r="T382" s="12"/>
      <c r="U382" s="12"/>
      <c r="V382" s="12"/>
      <c r="W382" s="12"/>
      <c r="X382" s="12"/>
      <c r="Y382" s="12"/>
      <c r="Z382" s="12"/>
    </row>
    <row r="383" spans="1:26" ht="12.75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3"/>
      <c r="S383" s="12"/>
      <c r="T383" s="12"/>
      <c r="U383" s="12"/>
      <c r="V383" s="12"/>
      <c r="W383" s="12"/>
      <c r="X383" s="12"/>
      <c r="Y383" s="12"/>
      <c r="Z383" s="12"/>
    </row>
    <row r="384" spans="1:26" ht="12.75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3"/>
      <c r="S384" s="12"/>
      <c r="T384" s="12"/>
      <c r="U384" s="12"/>
      <c r="V384" s="12"/>
      <c r="W384" s="12"/>
      <c r="X384" s="12"/>
      <c r="Y384" s="12"/>
      <c r="Z384" s="12"/>
    </row>
    <row r="385" spans="1:26" ht="12.75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3"/>
      <c r="S385" s="12"/>
      <c r="T385" s="12"/>
      <c r="U385" s="12"/>
      <c r="V385" s="12"/>
      <c r="W385" s="12"/>
      <c r="X385" s="12"/>
      <c r="Y385" s="12"/>
      <c r="Z385" s="12"/>
    </row>
    <row r="386" spans="1:26" ht="12.75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3"/>
      <c r="S386" s="12"/>
      <c r="T386" s="12"/>
      <c r="U386" s="12"/>
      <c r="V386" s="12"/>
      <c r="W386" s="12"/>
      <c r="X386" s="12"/>
      <c r="Y386" s="12"/>
      <c r="Z386" s="12"/>
    </row>
    <row r="387" spans="1:26" ht="12.75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3"/>
      <c r="S387" s="12"/>
      <c r="T387" s="12"/>
      <c r="U387" s="12"/>
      <c r="V387" s="12"/>
      <c r="W387" s="12"/>
      <c r="X387" s="12"/>
      <c r="Y387" s="12"/>
      <c r="Z387" s="12"/>
    </row>
    <row r="388" spans="1:26" ht="12.75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3"/>
      <c r="S388" s="12"/>
      <c r="T388" s="12"/>
      <c r="U388" s="12"/>
      <c r="V388" s="12"/>
      <c r="W388" s="12"/>
      <c r="X388" s="12"/>
      <c r="Y388" s="12"/>
      <c r="Z388" s="12"/>
    </row>
    <row r="389" spans="1:26" ht="12.75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3"/>
      <c r="S389" s="12"/>
      <c r="T389" s="12"/>
      <c r="U389" s="12"/>
      <c r="V389" s="12"/>
      <c r="W389" s="12"/>
      <c r="X389" s="12"/>
      <c r="Y389" s="12"/>
      <c r="Z389" s="12"/>
    </row>
    <row r="390" spans="1:26" ht="12.75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3"/>
      <c r="S390" s="12"/>
      <c r="T390" s="12"/>
      <c r="U390" s="12"/>
      <c r="V390" s="12"/>
      <c r="W390" s="12"/>
      <c r="X390" s="12"/>
      <c r="Y390" s="12"/>
      <c r="Z390" s="12"/>
    </row>
    <row r="391" spans="1:26" ht="12.75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3"/>
      <c r="S391" s="12"/>
      <c r="T391" s="12"/>
      <c r="U391" s="12"/>
      <c r="V391" s="12"/>
      <c r="W391" s="12"/>
      <c r="X391" s="12"/>
      <c r="Y391" s="12"/>
      <c r="Z391" s="12"/>
    </row>
    <row r="392" spans="1:26" ht="12.75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3"/>
      <c r="S392" s="12"/>
      <c r="T392" s="12"/>
      <c r="U392" s="12"/>
      <c r="V392" s="12"/>
      <c r="W392" s="12"/>
      <c r="X392" s="12"/>
      <c r="Y392" s="12"/>
      <c r="Z392" s="12"/>
    </row>
    <row r="393" spans="1:26" ht="12.75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3"/>
      <c r="S393" s="12"/>
      <c r="T393" s="12"/>
      <c r="U393" s="12"/>
      <c r="V393" s="12"/>
      <c r="W393" s="12"/>
      <c r="X393" s="12"/>
      <c r="Y393" s="12"/>
      <c r="Z393" s="12"/>
    </row>
    <row r="394" spans="1:26" ht="12.75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3"/>
      <c r="S394" s="12"/>
      <c r="T394" s="12"/>
      <c r="U394" s="12"/>
      <c r="V394" s="12"/>
      <c r="W394" s="12"/>
      <c r="X394" s="12"/>
      <c r="Y394" s="12"/>
      <c r="Z394" s="12"/>
    </row>
    <row r="395" spans="1:26" ht="12.75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3"/>
      <c r="S395" s="12"/>
      <c r="T395" s="12"/>
      <c r="U395" s="12"/>
      <c r="V395" s="12"/>
      <c r="W395" s="12"/>
      <c r="X395" s="12"/>
      <c r="Y395" s="12"/>
      <c r="Z395" s="12"/>
    </row>
    <row r="396" spans="1:26" ht="12.75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3"/>
      <c r="S396" s="12"/>
      <c r="T396" s="12"/>
      <c r="U396" s="12"/>
      <c r="V396" s="12"/>
      <c r="W396" s="12"/>
      <c r="X396" s="12"/>
      <c r="Y396" s="12"/>
      <c r="Z396" s="12"/>
    </row>
    <row r="397" spans="1:26" ht="12.75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3"/>
      <c r="S397" s="12"/>
      <c r="T397" s="12"/>
      <c r="U397" s="12"/>
      <c r="V397" s="12"/>
      <c r="W397" s="12"/>
      <c r="X397" s="12"/>
      <c r="Y397" s="12"/>
      <c r="Z397" s="12"/>
    </row>
    <row r="398" spans="1:26" ht="12.75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3"/>
      <c r="S398" s="12"/>
      <c r="T398" s="12"/>
      <c r="U398" s="12"/>
      <c r="V398" s="12"/>
      <c r="W398" s="12"/>
      <c r="X398" s="12"/>
      <c r="Y398" s="12"/>
      <c r="Z398" s="12"/>
    </row>
    <row r="399" spans="1:26" ht="12.75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3"/>
      <c r="S399" s="12"/>
      <c r="T399" s="12"/>
      <c r="U399" s="12"/>
      <c r="V399" s="12"/>
      <c r="W399" s="12"/>
      <c r="X399" s="12"/>
      <c r="Y399" s="12"/>
      <c r="Z399" s="12"/>
    </row>
    <row r="400" spans="1:26" ht="12.75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3"/>
      <c r="S400" s="12"/>
      <c r="T400" s="12"/>
      <c r="U400" s="12"/>
      <c r="V400" s="12"/>
      <c r="W400" s="12"/>
      <c r="X400" s="12"/>
      <c r="Y400" s="12"/>
      <c r="Z400" s="12"/>
    </row>
    <row r="401" spans="1:26" ht="12.75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3"/>
      <c r="S401" s="12"/>
      <c r="T401" s="12"/>
      <c r="U401" s="12"/>
      <c r="V401" s="12"/>
      <c r="W401" s="12"/>
      <c r="X401" s="12"/>
      <c r="Y401" s="12"/>
      <c r="Z401" s="12"/>
    </row>
    <row r="402" spans="1:26" ht="12.75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3"/>
      <c r="S402" s="12"/>
      <c r="T402" s="12"/>
      <c r="U402" s="12"/>
      <c r="V402" s="12"/>
      <c r="W402" s="12"/>
      <c r="X402" s="12"/>
      <c r="Y402" s="12"/>
      <c r="Z402" s="12"/>
    </row>
    <row r="403" spans="1:26" ht="12.75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3"/>
      <c r="S403" s="12"/>
      <c r="T403" s="12"/>
      <c r="U403" s="12"/>
      <c r="V403" s="12"/>
      <c r="W403" s="12"/>
      <c r="X403" s="12"/>
      <c r="Y403" s="12"/>
      <c r="Z403" s="12"/>
    </row>
    <row r="404" spans="1:26" ht="12.75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3"/>
      <c r="S404" s="12"/>
      <c r="T404" s="12"/>
      <c r="U404" s="12"/>
      <c r="V404" s="12"/>
      <c r="W404" s="12"/>
      <c r="X404" s="12"/>
      <c r="Y404" s="12"/>
      <c r="Z404" s="12"/>
    </row>
    <row r="405" spans="1:26" ht="12.75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3"/>
      <c r="S405" s="12"/>
      <c r="T405" s="12"/>
      <c r="U405" s="12"/>
      <c r="V405" s="12"/>
      <c r="W405" s="12"/>
      <c r="X405" s="12"/>
      <c r="Y405" s="12"/>
      <c r="Z405" s="12"/>
    </row>
    <row r="406" spans="1:26" ht="12.75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3"/>
      <c r="S406" s="12"/>
      <c r="T406" s="12"/>
      <c r="U406" s="12"/>
      <c r="V406" s="12"/>
      <c r="W406" s="12"/>
      <c r="X406" s="12"/>
      <c r="Y406" s="12"/>
      <c r="Z406" s="12"/>
    </row>
    <row r="407" spans="1:26" ht="12.75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3"/>
      <c r="S407" s="12"/>
      <c r="T407" s="12"/>
      <c r="U407" s="12"/>
      <c r="V407" s="12"/>
      <c r="W407" s="12"/>
      <c r="X407" s="12"/>
      <c r="Y407" s="12"/>
      <c r="Z407" s="12"/>
    </row>
    <row r="408" spans="1:26" ht="12.75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3"/>
      <c r="S408" s="12"/>
      <c r="T408" s="12"/>
      <c r="U408" s="12"/>
      <c r="V408" s="12"/>
      <c r="W408" s="12"/>
      <c r="X408" s="12"/>
      <c r="Y408" s="12"/>
      <c r="Z408" s="12"/>
    </row>
    <row r="409" spans="1:26" ht="12.75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3"/>
      <c r="S409" s="12"/>
      <c r="T409" s="12"/>
      <c r="U409" s="12"/>
      <c r="V409" s="12"/>
      <c r="W409" s="12"/>
      <c r="X409" s="12"/>
      <c r="Y409" s="12"/>
      <c r="Z409" s="12"/>
    </row>
    <row r="410" spans="1:26" ht="12.75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3"/>
      <c r="S410" s="12"/>
      <c r="T410" s="12"/>
      <c r="U410" s="12"/>
      <c r="V410" s="12"/>
      <c r="W410" s="12"/>
      <c r="X410" s="12"/>
      <c r="Y410" s="12"/>
      <c r="Z410" s="12"/>
    </row>
    <row r="411" spans="1:26" ht="12.75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3"/>
      <c r="S411" s="12"/>
      <c r="T411" s="12"/>
      <c r="U411" s="12"/>
      <c r="V411" s="12"/>
      <c r="W411" s="12"/>
      <c r="X411" s="12"/>
      <c r="Y411" s="12"/>
      <c r="Z411" s="12"/>
    </row>
    <row r="412" spans="1:26" ht="12.75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3"/>
      <c r="S412" s="12"/>
      <c r="T412" s="12"/>
      <c r="U412" s="12"/>
      <c r="V412" s="12"/>
      <c r="W412" s="12"/>
      <c r="X412" s="12"/>
      <c r="Y412" s="12"/>
      <c r="Z412" s="12"/>
    </row>
    <row r="413" spans="1:26" ht="12.75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3"/>
      <c r="S413" s="12"/>
      <c r="T413" s="12"/>
      <c r="U413" s="12"/>
      <c r="V413" s="12"/>
      <c r="W413" s="12"/>
      <c r="X413" s="12"/>
      <c r="Y413" s="12"/>
      <c r="Z413" s="12"/>
    </row>
    <row r="414" spans="1:26" ht="12.75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3"/>
      <c r="S414" s="12"/>
      <c r="T414" s="12"/>
      <c r="U414" s="12"/>
      <c r="V414" s="12"/>
      <c r="W414" s="12"/>
      <c r="X414" s="12"/>
      <c r="Y414" s="12"/>
      <c r="Z414" s="12"/>
    </row>
    <row r="415" spans="1:26" ht="12.75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3"/>
      <c r="S415" s="12"/>
      <c r="T415" s="12"/>
      <c r="U415" s="12"/>
      <c r="V415" s="12"/>
      <c r="W415" s="12"/>
      <c r="X415" s="12"/>
      <c r="Y415" s="12"/>
      <c r="Z415" s="12"/>
    </row>
    <row r="416" spans="1:26" ht="12.75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3"/>
      <c r="S416" s="12"/>
      <c r="T416" s="12"/>
      <c r="U416" s="12"/>
      <c r="V416" s="12"/>
      <c r="W416" s="12"/>
      <c r="X416" s="12"/>
      <c r="Y416" s="12"/>
      <c r="Z416" s="12"/>
    </row>
    <row r="417" spans="1:26" ht="12.75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3"/>
      <c r="S417" s="12"/>
      <c r="T417" s="12"/>
      <c r="U417" s="12"/>
      <c r="V417" s="12"/>
      <c r="W417" s="12"/>
      <c r="X417" s="12"/>
      <c r="Y417" s="12"/>
      <c r="Z417" s="12"/>
    </row>
    <row r="418" spans="1:26" ht="12.75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3"/>
      <c r="S418" s="12"/>
      <c r="T418" s="12"/>
      <c r="U418" s="12"/>
      <c r="V418" s="12"/>
      <c r="W418" s="12"/>
      <c r="X418" s="12"/>
      <c r="Y418" s="12"/>
      <c r="Z418" s="12"/>
    </row>
    <row r="419" spans="1:26" ht="12.75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3"/>
      <c r="S419" s="12"/>
      <c r="T419" s="12"/>
      <c r="U419" s="12"/>
      <c r="V419" s="12"/>
      <c r="W419" s="12"/>
      <c r="X419" s="12"/>
      <c r="Y419" s="12"/>
      <c r="Z419" s="12"/>
    </row>
    <row r="420" spans="1:26" ht="12.75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3"/>
      <c r="S420" s="12"/>
      <c r="T420" s="12"/>
      <c r="U420" s="12"/>
      <c r="V420" s="12"/>
      <c r="W420" s="12"/>
      <c r="X420" s="12"/>
      <c r="Y420" s="12"/>
      <c r="Z420" s="12"/>
    </row>
    <row r="421" spans="1:26" ht="12.75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3"/>
      <c r="S421" s="12"/>
      <c r="T421" s="12"/>
      <c r="U421" s="12"/>
      <c r="V421" s="12"/>
      <c r="W421" s="12"/>
      <c r="X421" s="12"/>
      <c r="Y421" s="12"/>
      <c r="Z421" s="12"/>
    </row>
    <row r="422" spans="1:26" ht="12.75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3"/>
      <c r="S422" s="12"/>
      <c r="T422" s="12"/>
      <c r="U422" s="12"/>
      <c r="V422" s="12"/>
      <c r="W422" s="12"/>
      <c r="X422" s="12"/>
      <c r="Y422" s="12"/>
      <c r="Z422" s="12"/>
    </row>
    <row r="423" spans="1:26" ht="12.75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3"/>
      <c r="S423" s="12"/>
      <c r="T423" s="12"/>
      <c r="U423" s="12"/>
      <c r="V423" s="12"/>
      <c r="W423" s="12"/>
      <c r="X423" s="12"/>
      <c r="Y423" s="12"/>
      <c r="Z423" s="12"/>
    </row>
    <row r="424" spans="1:26" ht="12.75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3"/>
      <c r="S424" s="12"/>
      <c r="T424" s="12"/>
      <c r="U424" s="12"/>
      <c r="V424" s="12"/>
      <c r="W424" s="12"/>
      <c r="X424" s="12"/>
      <c r="Y424" s="12"/>
      <c r="Z424" s="12"/>
    </row>
    <row r="425" spans="1:26" ht="12.75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3"/>
      <c r="S425" s="12"/>
      <c r="T425" s="12"/>
      <c r="U425" s="12"/>
      <c r="V425" s="12"/>
      <c r="W425" s="12"/>
      <c r="X425" s="12"/>
      <c r="Y425" s="12"/>
      <c r="Z425" s="12"/>
    </row>
    <row r="426" spans="1:26" ht="12.75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3"/>
      <c r="S426" s="12"/>
      <c r="T426" s="12"/>
      <c r="U426" s="12"/>
      <c r="V426" s="12"/>
      <c r="W426" s="12"/>
      <c r="X426" s="12"/>
      <c r="Y426" s="12"/>
      <c r="Z426" s="12"/>
    </row>
    <row r="427" spans="1:26" ht="12.75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3"/>
      <c r="S427" s="12"/>
      <c r="T427" s="12"/>
      <c r="U427" s="12"/>
      <c r="V427" s="12"/>
      <c r="W427" s="12"/>
      <c r="X427" s="12"/>
      <c r="Y427" s="12"/>
      <c r="Z427" s="12"/>
    </row>
    <row r="428" spans="1:26" ht="12.75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3"/>
      <c r="S428" s="12"/>
      <c r="T428" s="12"/>
      <c r="U428" s="12"/>
      <c r="V428" s="12"/>
      <c r="W428" s="12"/>
      <c r="X428" s="12"/>
      <c r="Y428" s="12"/>
      <c r="Z428" s="12"/>
    </row>
    <row r="429" spans="1:26" ht="12.75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3"/>
      <c r="S429" s="12"/>
      <c r="T429" s="12"/>
      <c r="U429" s="12"/>
      <c r="V429" s="12"/>
      <c r="W429" s="12"/>
      <c r="X429" s="12"/>
      <c r="Y429" s="12"/>
      <c r="Z429" s="12"/>
    </row>
    <row r="430" spans="1:26" ht="12.75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3"/>
      <c r="S430" s="12"/>
      <c r="T430" s="12"/>
      <c r="U430" s="12"/>
      <c r="V430" s="12"/>
      <c r="W430" s="12"/>
      <c r="X430" s="12"/>
      <c r="Y430" s="12"/>
      <c r="Z430" s="12"/>
    </row>
    <row r="431" spans="1:26" ht="12.75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3"/>
      <c r="S431" s="12"/>
      <c r="T431" s="12"/>
      <c r="U431" s="12"/>
      <c r="V431" s="12"/>
      <c r="W431" s="12"/>
      <c r="X431" s="12"/>
      <c r="Y431" s="12"/>
      <c r="Z431" s="12"/>
    </row>
    <row r="432" spans="1:26" ht="12.75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3"/>
      <c r="S432" s="12"/>
      <c r="T432" s="12"/>
      <c r="U432" s="12"/>
      <c r="V432" s="12"/>
      <c r="W432" s="12"/>
      <c r="X432" s="12"/>
      <c r="Y432" s="12"/>
      <c r="Z432" s="12"/>
    </row>
    <row r="433" spans="1:26" ht="12.75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3"/>
      <c r="S433" s="12"/>
      <c r="T433" s="12"/>
      <c r="U433" s="12"/>
      <c r="V433" s="12"/>
      <c r="W433" s="12"/>
      <c r="X433" s="12"/>
      <c r="Y433" s="12"/>
      <c r="Z433" s="12"/>
    </row>
    <row r="434" spans="1:26" ht="12.75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3"/>
      <c r="S434" s="12"/>
      <c r="T434" s="12"/>
      <c r="U434" s="12"/>
      <c r="V434" s="12"/>
      <c r="W434" s="12"/>
      <c r="X434" s="12"/>
      <c r="Y434" s="12"/>
      <c r="Z434" s="12"/>
    </row>
    <row r="435" spans="1:26" ht="12.75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3"/>
      <c r="S435" s="12"/>
      <c r="T435" s="12"/>
      <c r="U435" s="12"/>
      <c r="V435" s="12"/>
      <c r="W435" s="12"/>
      <c r="X435" s="12"/>
      <c r="Y435" s="12"/>
      <c r="Z435" s="12"/>
    </row>
    <row r="436" spans="1:26" ht="12.75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3"/>
      <c r="S436" s="12"/>
      <c r="T436" s="12"/>
      <c r="U436" s="12"/>
      <c r="V436" s="12"/>
      <c r="W436" s="12"/>
      <c r="X436" s="12"/>
      <c r="Y436" s="12"/>
      <c r="Z436" s="12"/>
    </row>
    <row r="437" spans="1:26" ht="12.75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3"/>
      <c r="S437" s="12"/>
      <c r="T437" s="12"/>
      <c r="U437" s="12"/>
      <c r="V437" s="12"/>
      <c r="W437" s="12"/>
      <c r="X437" s="12"/>
      <c r="Y437" s="12"/>
      <c r="Z437" s="12"/>
    </row>
    <row r="438" spans="1:26" ht="12.75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3"/>
      <c r="S438" s="12"/>
      <c r="T438" s="12"/>
      <c r="U438" s="12"/>
      <c r="V438" s="12"/>
      <c r="W438" s="12"/>
      <c r="X438" s="12"/>
      <c r="Y438" s="12"/>
      <c r="Z438" s="12"/>
    </row>
    <row r="439" spans="1:26" ht="12.75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3"/>
      <c r="S439" s="12"/>
      <c r="T439" s="12"/>
      <c r="U439" s="12"/>
      <c r="V439" s="12"/>
      <c r="W439" s="12"/>
      <c r="X439" s="12"/>
      <c r="Y439" s="12"/>
      <c r="Z439" s="12"/>
    </row>
    <row r="440" spans="1:26" ht="12.75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3"/>
      <c r="S440" s="12"/>
      <c r="T440" s="12"/>
      <c r="U440" s="12"/>
      <c r="V440" s="12"/>
      <c r="W440" s="12"/>
      <c r="X440" s="12"/>
      <c r="Y440" s="12"/>
      <c r="Z440" s="12"/>
    </row>
    <row r="441" spans="1:26" ht="12.75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3"/>
      <c r="S441" s="12"/>
      <c r="T441" s="12"/>
      <c r="U441" s="12"/>
      <c r="V441" s="12"/>
      <c r="W441" s="12"/>
      <c r="X441" s="12"/>
      <c r="Y441" s="12"/>
      <c r="Z441" s="12"/>
    </row>
    <row r="442" spans="1:26" ht="12.75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3"/>
      <c r="S442" s="12"/>
      <c r="T442" s="12"/>
      <c r="U442" s="12"/>
      <c r="V442" s="12"/>
      <c r="W442" s="12"/>
      <c r="X442" s="12"/>
      <c r="Y442" s="12"/>
      <c r="Z442" s="12"/>
    </row>
    <row r="443" spans="1:26" ht="12.75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3"/>
      <c r="S443" s="12"/>
      <c r="T443" s="12"/>
      <c r="U443" s="12"/>
      <c r="V443" s="12"/>
      <c r="W443" s="12"/>
      <c r="X443" s="12"/>
      <c r="Y443" s="12"/>
      <c r="Z443" s="12"/>
    </row>
    <row r="444" spans="1:26" ht="12.75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3"/>
      <c r="S444" s="12"/>
      <c r="T444" s="12"/>
      <c r="U444" s="12"/>
      <c r="V444" s="12"/>
      <c r="W444" s="12"/>
      <c r="X444" s="12"/>
      <c r="Y444" s="12"/>
      <c r="Z444" s="12"/>
    </row>
    <row r="445" spans="1:26" ht="12.75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3"/>
      <c r="S445" s="12"/>
      <c r="T445" s="12"/>
      <c r="U445" s="12"/>
      <c r="V445" s="12"/>
      <c r="W445" s="12"/>
      <c r="X445" s="12"/>
      <c r="Y445" s="12"/>
      <c r="Z445" s="12"/>
    </row>
    <row r="446" spans="1:26" ht="12.75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3"/>
      <c r="S446" s="12"/>
      <c r="T446" s="12"/>
      <c r="U446" s="12"/>
      <c r="V446" s="12"/>
      <c r="W446" s="12"/>
      <c r="X446" s="12"/>
      <c r="Y446" s="12"/>
      <c r="Z446" s="12"/>
    </row>
    <row r="447" spans="1:26" ht="12.75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3"/>
      <c r="S447" s="12"/>
      <c r="T447" s="12"/>
      <c r="U447" s="12"/>
      <c r="V447" s="12"/>
      <c r="W447" s="12"/>
      <c r="X447" s="12"/>
      <c r="Y447" s="12"/>
      <c r="Z447" s="12"/>
    </row>
    <row r="448" spans="1:26" ht="12.75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3"/>
      <c r="S448" s="12"/>
      <c r="T448" s="12"/>
      <c r="U448" s="12"/>
      <c r="V448" s="12"/>
      <c r="W448" s="12"/>
      <c r="X448" s="12"/>
      <c r="Y448" s="12"/>
      <c r="Z448" s="12"/>
    </row>
    <row r="449" spans="1:26" ht="12.75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3"/>
      <c r="S449" s="12"/>
      <c r="T449" s="12"/>
      <c r="U449" s="12"/>
      <c r="V449" s="12"/>
      <c r="W449" s="12"/>
      <c r="X449" s="12"/>
      <c r="Y449" s="12"/>
      <c r="Z449" s="12"/>
    </row>
    <row r="450" spans="1:26" ht="12.75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3"/>
      <c r="S450" s="12"/>
      <c r="T450" s="12"/>
      <c r="U450" s="12"/>
      <c r="V450" s="12"/>
      <c r="W450" s="12"/>
      <c r="X450" s="12"/>
      <c r="Y450" s="12"/>
      <c r="Z450" s="12"/>
    </row>
    <row r="451" spans="1:26" ht="12.75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3"/>
      <c r="S451" s="12"/>
      <c r="T451" s="12"/>
      <c r="U451" s="12"/>
      <c r="V451" s="12"/>
      <c r="W451" s="12"/>
      <c r="X451" s="12"/>
      <c r="Y451" s="12"/>
      <c r="Z451" s="12"/>
    </row>
    <row r="452" spans="1:26" ht="12.75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3"/>
      <c r="S452" s="12"/>
      <c r="T452" s="12"/>
      <c r="U452" s="12"/>
      <c r="V452" s="12"/>
      <c r="W452" s="12"/>
      <c r="X452" s="12"/>
      <c r="Y452" s="12"/>
      <c r="Z452" s="12"/>
    </row>
    <row r="453" spans="1:26" ht="12.75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3"/>
      <c r="S453" s="12"/>
      <c r="T453" s="12"/>
      <c r="U453" s="12"/>
      <c r="V453" s="12"/>
      <c r="W453" s="12"/>
      <c r="X453" s="12"/>
      <c r="Y453" s="12"/>
      <c r="Z453" s="12"/>
    </row>
    <row r="454" spans="1:26" ht="12.75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3"/>
      <c r="S454" s="12"/>
      <c r="T454" s="12"/>
      <c r="U454" s="12"/>
      <c r="V454" s="12"/>
      <c r="W454" s="12"/>
      <c r="X454" s="12"/>
      <c r="Y454" s="12"/>
      <c r="Z454" s="12"/>
    </row>
    <row r="455" spans="1:26" ht="12.75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3"/>
      <c r="S455" s="12"/>
      <c r="T455" s="12"/>
      <c r="U455" s="12"/>
      <c r="V455" s="12"/>
      <c r="W455" s="12"/>
      <c r="X455" s="12"/>
      <c r="Y455" s="12"/>
      <c r="Z455" s="12"/>
    </row>
    <row r="456" spans="1:26" ht="12.75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3"/>
      <c r="S456" s="12"/>
      <c r="T456" s="12"/>
      <c r="U456" s="12"/>
      <c r="V456" s="12"/>
      <c r="W456" s="12"/>
      <c r="X456" s="12"/>
      <c r="Y456" s="12"/>
      <c r="Z456" s="12"/>
    </row>
    <row r="457" spans="1:26" ht="12.75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3"/>
      <c r="S457" s="12"/>
      <c r="T457" s="12"/>
      <c r="U457" s="12"/>
      <c r="V457" s="12"/>
      <c r="W457" s="12"/>
      <c r="X457" s="12"/>
      <c r="Y457" s="12"/>
      <c r="Z457" s="12"/>
    </row>
    <row r="458" spans="1:26" ht="12.75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3"/>
      <c r="S458" s="12"/>
      <c r="T458" s="12"/>
      <c r="U458" s="12"/>
      <c r="V458" s="12"/>
      <c r="W458" s="12"/>
      <c r="X458" s="12"/>
      <c r="Y458" s="12"/>
      <c r="Z458" s="12"/>
    </row>
    <row r="459" spans="1:26" ht="12.75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3"/>
      <c r="S459" s="12"/>
      <c r="T459" s="12"/>
      <c r="U459" s="12"/>
      <c r="V459" s="12"/>
      <c r="W459" s="12"/>
      <c r="X459" s="12"/>
      <c r="Y459" s="12"/>
      <c r="Z459" s="12"/>
    </row>
    <row r="460" spans="1:26" ht="12.75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3"/>
      <c r="S460" s="12"/>
      <c r="T460" s="12"/>
      <c r="U460" s="12"/>
      <c r="V460" s="12"/>
      <c r="W460" s="12"/>
      <c r="X460" s="12"/>
      <c r="Y460" s="12"/>
      <c r="Z460" s="12"/>
    </row>
    <row r="461" spans="1:26" ht="12.75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3"/>
      <c r="S461" s="12"/>
      <c r="T461" s="12"/>
      <c r="U461" s="12"/>
      <c r="V461" s="12"/>
      <c r="W461" s="12"/>
      <c r="X461" s="12"/>
      <c r="Y461" s="12"/>
      <c r="Z461" s="12"/>
    </row>
    <row r="462" spans="1:26" ht="12.75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3"/>
      <c r="S462" s="12"/>
      <c r="T462" s="12"/>
      <c r="U462" s="12"/>
      <c r="V462" s="12"/>
      <c r="W462" s="12"/>
      <c r="X462" s="12"/>
      <c r="Y462" s="12"/>
      <c r="Z462" s="12"/>
    </row>
    <row r="463" spans="1:26" ht="12.75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3"/>
      <c r="S463" s="12"/>
      <c r="T463" s="12"/>
      <c r="U463" s="12"/>
      <c r="V463" s="12"/>
      <c r="W463" s="12"/>
      <c r="X463" s="12"/>
      <c r="Y463" s="12"/>
      <c r="Z463" s="12"/>
    </row>
    <row r="464" spans="1:26" ht="12.75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3"/>
      <c r="S464" s="12"/>
      <c r="T464" s="12"/>
      <c r="U464" s="12"/>
      <c r="V464" s="12"/>
      <c r="W464" s="12"/>
      <c r="X464" s="12"/>
      <c r="Y464" s="12"/>
      <c r="Z464" s="12"/>
    </row>
    <row r="465" spans="1:26" ht="12.75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3"/>
      <c r="S465" s="12"/>
      <c r="T465" s="12"/>
      <c r="U465" s="12"/>
      <c r="V465" s="12"/>
      <c r="W465" s="12"/>
      <c r="X465" s="12"/>
      <c r="Y465" s="12"/>
      <c r="Z465" s="12"/>
    </row>
    <row r="466" spans="1:26" ht="12.75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3"/>
      <c r="S466" s="12"/>
      <c r="T466" s="12"/>
      <c r="U466" s="12"/>
      <c r="V466" s="12"/>
      <c r="W466" s="12"/>
      <c r="X466" s="12"/>
      <c r="Y466" s="12"/>
      <c r="Z466" s="12"/>
    </row>
    <row r="467" spans="1:26" ht="12.75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3"/>
      <c r="S467" s="12"/>
      <c r="T467" s="12"/>
      <c r="U467" s="12"/>
      <c r="V467" s="12"/>
      <c r="W467" s="12"/>
      <c r="X467" s="12"/>
      <c r="Y467" s="12"/>
      <c r="Z467" s="12"/>
    </row>
    <row r="468" spans="1:26" ht="12.75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3"/>
      <c r="S468" s="12"/>
      <c r="T468" s="12"/>
      <c r="U468" s="12"/>
      <c r="V468" s="12"/>
      <c r="W468" s="12"/>
      <c r="X468" s="12"/>
      <c r="Y468" s="12"/>
      <c r="Z468" s="12"/>
    </row>
    <row r="469" spans="1:26" ht="12.75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3"/>
      <c r="S469" s="12"/>
      <c r="T469" s="12"/>
      <c r="U469" s="12"/>
      <c r="V469" s="12"/>
      <c r="W469" s="12"/>
      <c r="X469" s="12"/>
      <c r="Y469" s="12"/>
      <c r="Z469" s="12"/>
    </row>
    <row r="470" spans="1:26" ht="12.75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3"/>
      <c r="S470" s="12"/>
      <c r="T470" s="12"/>
      <c r="U470" s="12"/>
      <c r="V470" s="12"/>
      <c r="W470" s="12"/>
      <c r="X470" s="12"/>
      <c r="Y470" s="12"/>
      <c r="Z470" s="12"/>
    </row>
    <row r="471" spans="1:26" ht="12.75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3"/>
      <c r="S471" s="12"/>
      <c r="T471" s="12"/>
      <c r="U471" s="12"/>
      <c r="V471" s="12"/>
      <c r="W471" s="12"/>
      <c r="X471" s="12"/>
      <c r="Y471" s="12"/>
      <c r="Z471" s="12"/>
    </row>
    <row r="472" spans="1:26" ht="12.75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3"/>
      <c r="S472" s="12"/>
      <c r="T472" s="12"/>
      <c r="U472" s="12"/>
      <c r="V472" s="12"/>
      <c r="W472" s="12"/>
      <c r="X472" s="12"/>
      <c r="Y472" s="12"/>
      <c r="Z472" s="12"/>
    </row>
    <row r="473" spans="1:26" ht="12.75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3"/>
      <c r="S473" s="12"/>
      <c r="T473" s="12"/>
      <c r="U473" s="12"/>
      <c r="V473" s="12"/>
      <c r="W473" s="12"/>
      <c r="X473" s="12"/>
      <c r="Y473" s="12"/>
      <c r="Z473" s="12"/>
    </row>
    <row r="474" spans="1:26" ht="12.75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3"/>
      <c r="S474" s="12"/>
      <c r="T474" s="12"/>
      <c r="U474" s="12"/>
      <c r="V474" s="12"/>
      <c r="W474" s="12"/>
      <c r="X474" s="12"/>
      <c r="Y474" s="12"/>
      <c r="Z474" s="12"/>
    </row>
    <row r="475" spans="1:26" ht="12.75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3"/>
      <c r="S475" s="12"/>
      <c r="T475" s="12"/>
      <c r="U475" s="12"/>
      <c r="V475" s="12"/>
      <c r="W475" s="12"/>
      <c r="X475" s="12"/>
      <c r="Y475" s="12"/>
      <c r="Z475" s="12"/>
    </row>
    <row r="476" spans="1:26" ht="12.75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3"/>
      <c r="S476" s="12"/>
      <c r="T476" s="12"/>
      <c r="U476" s="12"/>
      <c r="V476" s="12"/>
      <c r="W476" s="12"/>
      <c r="X476" s="12"/>
      <c r="Y476" s="12"/>
      <c r="Z476" s="12"/>
    </row>
    <row r="477" spans="1:26" ht="12.75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3"/>
      <c r="S477" s="12"/>
      <c r="T477" s="12"/>
      <c r="U477" s="12"/>
      <c r="V477" s="12"/>
      <c r="W477" s="12"/>
      <c r="X477" s="12"/>
      <c r="Y477" s="12"/>
      <c r="Z477" s="12"/>
    </row>
    <row r="478" spans="1:26" ht="12.75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3"/>
      <c r="S478" s="12"/>
      <c r="T478" s="12"/>
      <c r="U478" s="12"/>
      <c r="V478" s="12"/>
      <c r="W478" s="12"/>
      <c r="X478" s="12"/>
      <c r="Y478" s="12"/>
      <c r="Z478" s="12"/>
    </row>
    <row r="479" spans="1:26" ht="12.75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3"/>
      <c r="S479" s="12"/>
      <c r="T479" s="12"/>
      <c r="U479" s="12"/>
      <c r="V479" s="12"/>
      <c r="W479" s="12"/>
      <c r="X479" s="12"/>
      <c r="Y479" s="12"/>
      <c r="Z479" s="12"/>
    </row>
    <row r="480" spans="1:26" ht="12.75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3"/>
      <c r="S480" s="12"/>
      <c r="T480" s="12"/>
      <c r="U480" s="12"/>
      <c r="V480" s="12"/>
      <c r="W480" s="12"/>
      <c r="X480" s="12"/>
      <c r="Y480" s="12"/>
      <c r="Z480" s="12"/>
    </row>
    <row r="481" spans="1:26" ht="12.75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3"/>
      <c r="S481" s="12"/>
      <c r="T481" s="12"/>
      <c r="U481" s="12"/>
      <c r="V481" s="12"/>
      <c r="W481" s="12"/>
      <c r="X481" s="12"/>
      <c r="Y481" s="12"/>
      <c r="Z481" s="12"/>
    </row>
    <row r="482" spans="1:26" ht="12.75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3"/>
      <c r="S482" s="12"/>
      <c r="T482" s="12"/>
      <c r="U482" s="12"/>
      <c r="V482" s="12"/>
      <c r="W482" s="12"/>
      <c r="X482" s="12"/>
      <c r="Y482" s="12"/>
      <c r="Z482" s="12"/>
    </row>
    <row r="483" spans="1:26" ht="12.75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3"/>
      <c r="S483" s="12"/>
      <c r="T483" s="12"/>
      <c r="U483" s="12"/>
      <c r="V483" s="12"/>
      <c r="W483" s="12"/>
      <c r="X483" s="12"/>
      <c r="Y483" s="12"/>
      <c r="Z483" s="12"/>
    </row>
    <row r="484" spans="1:26" ht="12.75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3"/>
      <c r="S484" s="12"/>
      <c r="T484" s="12"/>
      <c r="U484" s="12"/>
      <c r="V484" s="12"/>
      <c r="W484" s="12"/>
      <c r="X484" s="12"/>
      <c r="Y484" s="12"/>
      <c r="Z484" s="12"/>
    </row>
    <row r="485" spans="1:26" ht="12.75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3"/>
      <c r="S485" s="12"/>
      <c r="T485" s="12"/>
      <c r="U485" s="12"/>
      <c r="V485" s="12"/>
      <c r="W485" s="12"/>
      <c r="X485" s="12"/>
      <c r="Y485" s="12"/>
      <c r="Z485" s="12"/>
    </row>
    <row r="486" spans="1:26" ht="12.75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3"/>
      <c r="S486" s="12"/>
      <c r="T486" s="12"/>
      <c r="U486" s="12"/>
      <c r="V486" s="12"/>
      <c r="W486" s="12"/>
      <c r="X486" s="12"/>
      <c r="Y486" s="12"/>
      <c r="Z486" s="12"/>
    </row>
    <row r="487" spans="1:26" ht="12.75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3"/>
      <c r="S487" s="12"/>
      <c r="T487" s="12"/>
      <c r="U487" s="12"/>
      <c r="V487" s="12"/>
      <c r="W487" s="12"/>
      <c r="X487" s="12"/>
      <c r="Y487" s="12"/>
      <c r="Z487" s="12"/>
    </row>
    <row r="488" spans="1:26" ht="12.75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3"/>
      <c r="S488" s="12"/>
      <c r="T488" s="12"/>
      <c r="U488" s="12"/>
      <c r="V488" s="12"/>
      <c r="W488" s="12"/>
      <c r="X488" s="12"/>
      <c r="Y488" s="12"/>
      <c r="Z488" s="12"/>
    </row>
    <row r="489" spans="1:26" ht="12.75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3"/>
      <c r="S489" s="12"/>
      <c r="T489" s="12"/>
      <c r="U489" s="12"/>
      <c r="V489" s="12"/>
      <c r="W489" s="12"/>
      <c r="X489" s="12"/>
      <c r="Y489" s="12"/>
      <c r="Z489" s="12"/>
    </row>
    <row r="490" spans="1:26" ht="12.75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3"/>
      <c r="S490" s="12"/>
      <c r="T490" s="12"/>
      <c r="U490" s="12"/>
      <c r="V490" s="12"/>
      <c r="W490" s="12"/>
      <c r="X490" s="12"/>
      <c r="Y490" s="12"/>
      <c r="Z490" s="12"/>
    </row>
    <row r="491" spans="1:26" ht="12.75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3"/>
      <c r="S491" s="12"/>
      <c r="T491" s="12"/>
      <c r="U491" s="12"/>
      <c r="V491" s="12"/>
      <c r="W491" s="12"/>
      <c r="X491" s="12"/>
      <c r="Y491" s="12"/>
      <c r="Z491" s="12"/>
    </row>
    <row r="492" spans="1:26" ht="12.75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3"/>
      <c r="S492" s="12"/>
      <c r="T492" s="12"/>
      <c r="U492" s="12"/>
      <c r="V492" s="12"/>
      <c r="W492" s="12"/>
      <c r="X492" s="12"/>
      <c r="Y492" s="12"/>
      <c r="Z492" s="12"/>
    </row>
    <row r="493" spans="1:26" ht="12.75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3"/>
      <c r="S493" s="12"/>
      <c r="T493" s="12"/>
      <c r="U493" s="12"/>
      <c r="V493" s="12"/>
      <c r="W493" s="12"/>
      <c r="X493" s="12"/>
      <c r="Y493" s="12"/>
      <c r="Z493" s="12"/>
    </row>
    <row r="494" spans="1:26" ht="12.75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3"/>
      <c r="S494" s="12"/>
      <c r="T494" s="12"/>
      <c r="U494" s="12"/>
      <c r="V494" s="12"/>
      <c r="W494" s="12"/>
      <c r="X494" s="12"/>
      <c r="Y494" s="12"/>
      <c r="Z494" s="12"/>
    </row>
    <row r="495" spans="1:26" ht="12.75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3"/>
      <c r="S495" s="12"/>
      <c r="T495" s="12"/>
      <c r="U495" s="12"/>
      <c r="V495" s="12"/>
      <c r="W495" s="12"/>
      <c r="X495" s="12"/>
      <c r="Y495" s="12"/>
      <c r="Z495" s="12"/>
    </row>
    <row r="496" spans="1:26" ht="12.75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3"/>
      <c r="S496" s="12"/>
      <c r="T496" s="12"/>
      <c r="U496" s="12"/>
      <c r="V496" s="12"/>
      <c r="W496" s="12"/>
      <c r="X496" s="12"/>
      <c r="Y496" s="12"/>
      <c r="Z496" s="12"/>
    </row>
    <row r="497" spans="1:26" ht="12.75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3"/>
      <c r="S497" s="12"/>
      <c r="T497" s="12"/>
      <c r="U497" s="12"/>
      <c r="V497" s="12"/>
      <c r="W497" s="12"/>
      <c r="X497" s="12"/>
      <c r="Y497" s="12"/>
      <c r="Z497" s="12"/>
    </row>
    <row r="498" spans="1:26" ht="12.75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3"/>
      <c r="S498" s="12"/>
      <c r="T498" s="12"/>
      <c r="U498" s="12"/>
      <c r="V498" s="12"/>
      <c r="W498" s="12"/>
      <c r="X498" s="12"/>
      <c r="Y498" s="12"/>
      <c r="Z498" s="12"/>
    </row>
    <row r="499" spans="1:26" ht="12.75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3"/>
      <c r="S499" s="12"/>
      <c r="T499" s="12"/>
      <c r="U499" s="12"/>
      <c r="V499" s="12"/>
      <c r="W499" s="12"/>
      <c r="X499" s="12"/>
      <c r="Y499" s="12"/>
      <c r="Z499" s="12"/>
    </row>
    <row r="500" spans="1:26" ht="12.75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3"/>
      <c r="S500" s="12"/>
      <c r="T500" s="12"/>
      <c r="U500" s="12"/>
      <c r="V500" s="12"/>
      <c r="W500" s="12"/>
      <c r="X500" s="12"/>
      <c r="Y500" s="12"/>
      <c r="Z500" s="12"/>
    </row>
    <row r="501" spans="1:26" ht="12.75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3"/>
      <c r="S501" s="12"/>
      <c r="T501" s="12"/>
      <c r="U501" s="12"/>
      <c r="V501" s="12"/>
      <c r="W501" s="12"/>
      <c r="X501" s="12"/>
      <c r="Y501" s="12"/>
      <c r="Z501" s="12"/>
    </row>
    <row r="502" spans="1:26" ht="12.75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3"/>
      <c r="S502" s="12"/>
      <c r="T502" s="12"/>
      <c r="U502" s="12"/>
      <c r="V502" s="12"/>
      <c r="W502" s="12"/>
      <c r="X502" s="12"/>
      <c r="Y502" s="12"/>
      <c r="Z502" s="12"/>
    </row>
    <row r="503" spans="1:26" ht="12.75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3"/>
      <c r="S503" s="12"/>
      <c r="T503" s="12"/>
      <c r="U503" s="12"/>
      <c r="V503" s="12"/>
      <c r="W503" s="12"/>
      <c r="X503" s="12"/>
      <c r="Y503" s="12"/>
      <c r="Z503" s="12"/>
    </row>
    <row r="504" spans="1:26" ht="12.75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3"/>
      <c r="S504" s="12"/>
      <c r="T504" s="12"/>
      <c r="U504" s="12"/>
      <c r="V504" s="12"/>
      <c r="W504" s="12"/>
      <c r="X504" s="12"/>
      <c r="Y504" s="12"/>
      <c r="Z504" s="12"/>
    </row>
    <row r="505" spans="1:26" ht="12.75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3"/>
      <c r="S505" s="12"/>
      <c r="T505" s="12"/>
      <c r="U505" s="12"/>
      <c r="V505" s="12"/>
      <c r="W505" s="12"/>
      <c r="X505" s="12"/>
      <c r="Y505" s="12"/>
      <c r="Z505" s="12"/>
    </row>
    <row r="506" spans="1:26" ht="12.75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3"/>
      <c r="S506" s="12"/>
      <c r="T506" s="12"/>
      <c r="U506" s="12"/>
      <c r="V506" s="12"/>
      <c r="W506" s="12"/>
      <c r="X506" s="12"/>
      <c r="Y506" s="12"/>
      <c r="Z506" s="12"/>
    </row>
    <row r="507" spans="1:26" ht="12.75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3"/>
      <c r="S507" s="12"/>
      <c r="T507" s="12"/>
      <c r="U507" s="12"/>
      <c r="V507" s="12"/>
      <c r="W507" s="12"/>
      <c r="X507" s="12"/>
      <c r="Y507" s="12"/>
      <c r="Z507" s="12"/>
    </row>
    <row r="508" spans="1:26" ht="12.75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3"/>
      <c r="S508" s="12"/>
      <c r="T508" s="12"/>
      <c r="U508" s="12"/>
      <c r="V508" s="12"/>
      <c r="W508" s="12"/>
      <c r="X508" s="12"/>
      <c r="Y508" s="12"/>
      <c r="Z508" s="12"/>
    </row>
    <row r="509" spans="1:26" ht="12.75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3"/>
      <c r="S509" s="12"/>
      <c r="T509" s="12"/>
      <c r="U509" s="12"/>
      <c r="V509" s="12"/>
      <c r="W509" s="12"/>
      <c r="X509" s="12"/>
      <c r="Y509" s="12"/>
      <c r="Z509" s="12"/>
    </row>
    <row r="510" spans="1:26" ht="12.75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3"/>
      <c r="S510" s="12"/>
      <c r="T510" s="12"/>
      <c r="U510" s="12"/>
      <c r="V510" s="12"/>
      <c r="W510" s="12"/>
      <c r="X510" s="12"/>
      <c r="Y510" s="12"/>
      <c r="Z510" s="12"/>
    </row>
    <row r="511" spans="1:26" ht="12.75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3"/>
      <c r="S511" s="12"/>
      <c r="T511" s="12"/>
      <c r="U511" s="12"/>
      <c r="V511" s="12"/>
      <c r="W511" s="12"/>
      <c r="X511" s="12"/>
      <c r="Y511" s="12"/>
      <c r="Z511" s="12"/>
    </row>
    <row r="512" spans="1:26" ht="12.75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3"/>
      <c r="S512" s="12"/>
      <c r="T512" s="12"/>
      <c r="U512" s="12"/>
      <c r="V512" s="12"/>
      <c r="W512" s="12"/>
      <c r="X512" s="12"/>
      <c r="Y512" s="12"/>
      <c r="Z512" s="12"/>
    </row>
    <row r="513" spans="1:26" ht="12.75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3"/>
      <c r="S513" s="12"/>
      <c r="T513" s="12"/>
      <c r="U513" s="12"/>
      <c r="V513" s="12"/>
      <c r="W513" s="12"/>
      <c r="X513" s="12"/>
      <c r="Y513" s="12"/>
      <c r="Z513" s="12"/>
    </row>
    <row r="514" spans="1:26" ht="12.75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3"/>
      <c r="S514" s="12"/>
      <c r="T514" s="12"/>
      <c r="U514" s="12"/>
      <c r="V514" s="12"/>
      <c r="W514" s="12"/>
      <c r="X514" s="12"/>
      <c r="Y514" s="12"/>
      <c r="Z514" s="12"/>
    </row>
    <row r="515" spans="1:26" ht="12.75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3"/>
      <c r="S515" s="12"/>
      <c r="T515" s="12"/>
      <c r="U515" s="12"/>
      <c r="V515" s="12"/>
      <c r="W515" s="12"/>
      <c r="X515" s="12"/>
      <c r="Y515" s="12"/>
      <c r="Z515" s="12"/>
    </row>
    <row r="516" spans="1:26" ht="12.75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3"/>
      <c r="S516" s="12"/>
      <c r="T516" s="12"/>
      <c r="U516" s="12"/>
      <c r="V516" s="12"/>
      <c r="W516" s="12"/>
      <c r="X516" s="12"/>
      <c r="Y516" s="12"/>
      <c r="Z516" s="12"/>
    </row>
    <row r="517" spans="1:26" ht="12.75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3"/>
      <c r="S517" s="12"/>
      <c r="T517" s="12"/>
      <c r="U517" s="12"/>
      <c r="V517" s="12"/>
      <c r="W517" s="12"/>
      <c r="X517" s="12"/>
      <c r="Y517" s="12"/>
      <c r="Z517" s="12"/>
    </row>
    <row r="518" spans="1:26" ht="12.75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3"/>
      <c r="S518" s="12"/>
      <c r="T518" s="12"/>
      <c r="U518" s="12"/>
      <c r="V518" s="12"/>
      <c r="W518" s="12"/>
      <c r="X518" s="12"/>
      <c r="Y518" s="12"/>
      <c r="Z518" s="12"/>
    </row>
    <row r="519" spans="1:26" ht="12.75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3"/>
      <c r="S519" s="12"/>
      <c r="T519" s="12"/>
      <c r="U519" s="12"/>
      <c r="V519" s="12"/>
      <c r="W519" s="12"/>
      <c r="X519" s="12"/>
      <c r="Y519" s="12"/>
      <c r="Z519" s="12"/>
    </row>
    <row r="520" spans="1:26" ht="12.75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3"/>
      <c r="S520" s="12"/>
      <c r="T520" s="12"/>
      <c r="U520" s="12"/>
      <c r="V520" s="12"/>
      <c r="W520" s="12"/>
      <c r="X520" s="12"/>
      <c r="Y520" s="12"/>
      <c r="Z520" s="12"/>
    </row>
    <row r="521" spans="1:26" ht="12.75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3"/>
      <c r="S521" s="12"/>
      <c r="T521" s="12"/>
      <c r="U521" s="12"/>
      <c r="V521" s="12"/>
      <c r="W521" s="12"/>
      <c r="X521" s="12"/>
      <c r="Y521" s="12"/>
      <c r="Z521" s="12"/>
    </row>
    <row r="522" spans="1:26" ht="12.75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3"/>
      <c r="S522" s="12"/>
      <c r="T522" s="12"/>
      <c r="U522" s="12"/>
      <c r="V522" s="12"/>
      <c r="W522" s="12"/>
      <c r="X522" s="12"/>
      <c r="Y522" s="12"/>
      <c r="Z522" s="12"/>
    </row>
    <row r="523" spans="1:26" ht="12.75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3"/>
      <c r="S523" s="12"/>
      <c r="T523" s="12"/>
      <c r="U523" s="12"/>
      <c r="V523" s="12"/>
      <c r="W523" s="12"/>
      <c r="X523" s="12"/>
      <c r="Y523" s="12"/>
      <c r="Z523" s="12"/>
    </row>
    <row r="524" spans="1:26" ht="12.75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3"/>
      <c r="S524" s="12"/>
      <c r="T524" s="12"/>
      <c r="U524" s="12"/>
      <c r="V524" s="12"/>
      <c r="W524" s="12"/>
      <c r="X524" s="12"/>
      <c r="Y524" s="12"/>
      <c r="Z524" s="12"/>
    </row>
    <row r="525" spans="1:26" ht="12.75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3"/>
      <c r="S525" s="12"/>
      <c r="T525" s="12"/>
      <c r="U525" s="12"/>
      <c r="V525" s="12"/>
      <c r="W525" s="12"/>
      <c r="X525" s="12"/>
      <c r="Y525" s="12"/>
      <c r="Z525" s="12"/>
    </row>
    <row r="526" spans="1:26" ht="12.75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3"/>
      <c r="S526" s="12"/>
      <c r="T526" s="12"/>
      <c r="U526" s="12"/>
      <c r="V526" s="12"/>
      <c r="W526" s="12"/>
      <c r="X526" s="12"/>
      <c r="Y526" s="12"/>
      <c r="Z526" s="12"/>
    </row>
    <row r="527" spans="1:26" ht="12.75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3"/>
      <c r="S527" s="12"/>
      <c r="T527" s="12"/>
      <c r="U527" s="12"/>
      <c r="V527" s="12"/>
      <c r="W527" s="12"/>
      <c r="X527" s="12"/>
      <c r="Y527" s="12"/>
      <c r="Z527" s="12"/>
    </row>
    <row r="528" spans="1:26" ht="12.75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3"/>
      <c r="S528" s="12"/>
      <c r="T528" s="12"/>
      <c r="U528" s="12"/>
      <c r="V528" s="12"/>
      <c r="W528" s="12"/>
      <c r="X528" s="12"/>
      <c r="Y528" s="12"/>
      <c r="Z528" s="12"/>
    </row>
    <row r="529" spans="1:26" ht="12.75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3"/>
      <c r="S529" s="12"/>
      <c r="T529" s="12"/>
      <c r="U529" s="12"/>
      <c r="V529" s="12"/>
      <c r="W529" s="12"/>
      <c r="X529" s="12"/>
      <c r="Y529" s="12"/>
      <c r="Z529" s="12"/>
    </row>
    <row r="530" spans="1:26" ht="12.75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3"/>
      <c r="S530" s="12"/>
      <c r="T530" s="12"/>
      <c r="U530" s="12"/>
      <c r="V530" s="12"/>
      <c r="W530" s="12"/>
      <c r="X530" s="12"/>
      <c r="Y530" s="12"/>
      <c r="Z530" s="12"/>
    </row>
    <row r="531" spans="1:26" ht="12.75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3"/>
      <c r="S531" s="12"/>
      <c r="T531" s="12"/>
      <c r="U531" s="12"/>
      <c r="V531" s="12"/>
      <c r="W531" s="12"/>
      <c r="X531" s="12"/>
      <c r="Y531" s="12"/>
      <c r="Z531" s="12"/>
    </row>
    <row r="532" spans="1:26" ht="12.75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3"/>
      <c r="S532" s="12"/>
      <c r="T532" s="12"/>
      <c r="U532" s="12"/>
      <c r="V532" s="12"/>
      <c r="W532" s="12"/>
      <c r="X532" s="12"/>
      <c r="Y532" s="12"/>
      <c r="Z532" s="12"/>
    </row>
    <row r="533" spans="1:26" ht="12.75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3"/>
      <c r="S533" s="12"/>
      <c r="T533" s="12"/>
      <c r="U533" s="12"/>
      <c r="V533" s="12"/>
      <c r="W533" s="12"/>
      <c r="X533" s="12"/>
      <c r="Y533" s="12"/>
      <c r="Z533" s="12"/>
    </row>
    <row r="534" spans="1:26" ht="12.75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3"/>
      <c r="S534" s="12"/>
      <c r="T534" s="12"/>
      <c r="U534" s="12"/>
      <c r="V534" s="12"/>
      <c r="W534" s="12"/>
      <c r="X534" s="12"/>
      <c r="Y534" s="12"/>
      <c r="Z534" s="12"/>
    </row>
    <row r="535" spans="1:26" ht="12.75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3"/>
      <c r="S535" s="12"/>
      <c r="T535" s="12"/>
      <c r="U535" s="12"/>
      <c r="V535" s="12"/>
      <c r="W535" s="12"/>
      <c r="X535" s="12"/>
      <c r="Y535" s="12"/>
      <c r="Z535" s="12"/>
    </row>
    <row r="536" spans="1:26" ht="12.75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3"/>
      <c r="S536" s="12"/>
      <c r="T536" s="12"/>
      <c r="U536" s="12"/>
      <c r="V536" s="12"/>
      <c r="W536" s="12"/>
      <c r="X536" s="12"/>
      <c r="Y536" s="12"/>
      <c r="Z536" s="12"/>
    </row>
    <row r="537" spans="1:26" ht="12.75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3"/>
      <c r="S537" s="12"/>
      <c r="T537" s="12"/>
      <c r="U537" s="12"/>
      <c r="V537" s="12"/>
      <c r="W537" s="12"/>
      <c r="X537" s="12"/>
      <c r="Y537" s="12"/>
      <c r="Z537" s="12"/>
    </row>
    <row r="538" spans="1:26" ht="12.75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3"/>
      <c r="S538" s="12"/>
      <c r="T538" s="12"/>
      <c r="U538" s="12"/>
      <c r="V538" s="12"/>
      <c r="W538" s="12"/>
      <c r="X538" s="12"/>
      <c r="Y538" s="12"/>
      <c r="Z538" s="12"/>
    </row>
    <row r="539" spans="1:26" ht="12.75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3"/>
      <c r="S539" s="12"/>
      <c r="T539" s="12"/>
      <c r="U539" s="12"/>
      <c r="V539" s="12"/>
      <c r="W539" s="12"/>
      <c r="X539" s="12"/>
      <c r="Y539" s="12"/>
      <c r="Z539" s="12"/>
    </row>
    <row r="540" spans="1:26" ht="12.75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3"/>
      <c r="S540" s="12"/>
      <c r="T540" s="12"/>
      <c r="U540" s="12"/>
      <c r="V540" s="12"/>
      <c r="W540" s="12"/>
      <c r="X540" s="12"/>
      <c r="Y540" s="12"/>
      <c r="Z540" s="12"/>
    </row>
    <row r="541" spans="1:26" ht="12.75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3"/>
      <c r="S541" s="12"/>
      <c r="T541" s="12"/>
      <c r="U541" s="12"/>
      <c r="V541" s="12"/>
      <c r="W541" s="12"/>
      <c r="X541" s="12"/>
      <c r="Y541" s="12"/>
      <c r="Z541" s="12"/>
    </row>
    <row r="542" spans="1:26" ht="12.75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3"/>
      <c r="S542" s="12"/>
      <c r="T542" s="12"/>
      <c r="U542" s="12"/>
      <c r="V542" s="12"/>
      <c r="W542" s="12"/>
      <c r="X542" s="12"/>
      <c r="Y542" s="12"/>
      <c r="Z542" s="12"/>
    </row>
    <row r="543" spans="1:26" ht="12.75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3"/>
      <c r="S543" s="12"/>
      <c r="T543" s="12"/>
      <c r="U543" s="12"/>
      <c r="V543" s="12"/>
      <c r="W543" s="12"/>
      <c r="X543" s="12"/>
      <c r="Y543" s="12"/>
      <c r="Z543" s="12"/>
    </row>
    <row r="544" spans="1:26" ht="12.75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3"/>
      <c r="S544" s="12"/>
      <c r="T544" s="12"/>
      <c r="U544" s="12"/>
      <c r="V544" s="12"/>
      <c r="W544" s="12"/>
      <c r="X544" s="12"/>
      <c r="Y544" s="12"/>
      <c r="Z544" s="12"/>
    </row>
    <row r="545" spans="1:26" ht="12.75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3"/>
      <c r="S545" s="12"/>
      <c r="T545" s="12"/>
      <c r="U545" s="12"/>
      <c r="V545" s="12"/>
      <c r="W545" s="12"/>
      <c r="X545" s="12"/>
      <c r="Y545" s="12"/>
      <c r="Z545" s="12"/>
    </row>
    <row r="546" spans="1:26" ht="12.75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3"/>
      <c r="S546" s="12"/>
      <c r="T546" s="12"/>
      <c r="U546" s="12"/>
      <c r="V546" s="12"/>
      <c r="W546" s="12"/>
      <c r="X546" s="12"/>
      <c r="Y546" s="12"/>
      <c r="Z546" s="12"/>
    </row>
    <row r="547" spans="1:26" ht="12.75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3"/>
      <c r="S547" s="12"/>
      <c r="T547" s="12"/>
      <c r="U547" s="12"/>
      <c r="V547" s="12"/>
      <c r="W547" s="12"/>
      <c r="X547" s="12"/>
      <c r="Y547" s="12"/>
      <c r="Z547" s="12"/>
    </row>
    <row r="548" spans="1:26" ht="12.75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3"/>
      <c r="S548" s="12"/>
      <c r="T548" s="12"/>
      <c r="U548" s="12"/>
      <c r="V548" s="12"/>
      <c r="W548" s="12"/>
      <c r="X548" s="12"/>
      <c r="Y548" s="12"/>
      <c r="Z548" s="12"/>
    </row>
    <row r="549" spans="1:26" ht="12.75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3"/>
      <c r="S549" s="12"/>
      <c r="T549" s="12"/>
      <c r="U549" s="12"/>
      <c r="V549" s="12"/>
      <c r="W549" s="12"/>
      <c r="X549" s="12"/>
      <c r="Y549" s="12"/>
      <c r="Z549" s="12"/>
    </row>
    <row r="550" spans="1:26" ht="12.75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3"/>
      <c r="S550" s="12"/>
      <c r="T550" s="12"/>
      <c r="U550" s="12"/>
      <c r="V550" s="12"/>
      <c r="W550" s="12"/>
      <c r="X550" s="12"/>
      <c r="Y550" s="12"/>
      <c r="Z550" s="12"/>
    </row>
    <row r="551" spans="1:26" ht="12.75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3"/>
      <c r="S551" s="12"/>
      <c r="T551" s="12"/>
      <c r="U551" s="12"/>
      <c r="V551" s="12"/>
      <c r="W551" s="12"/>
      <c r="X551" s="12"/>
      <c r="Y551" s="12"/>
      <c r="Z551" s="12"/>
    </row>
    <row r="552" spans="1:26" ht="12.75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3"/>
      <c r="S552" s="12"/>
      <c r="T552" s="12"/>
      <c r="U552" s="12"/>
      <c r="V552" s="12"/>
      <c r="W552" s="12"/>
      <c r="X552" s="12"/>
      <c r="Y552" s="12"/>
      <c r="Z552" s="12"/>
    </row>
    <row r="553" spans="1:26" ht="12.75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3"/>
      <c r="S553" s="12"/>
      <c r="T553" s="12"/>
      <c r="U553" s="12"/>
      <c r="V553" s="12"/>
      <c r="W553" s="12"/>
      <c r="X553" s="12"/>
      <c r="Y553" s="12"/>
      <c r="Z553" s="12"/>
    </row>
    <row r="554" spans="1:26" ht="12.75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3"/>
      <c r="S554" s="12"/>
      <c r="T554" s="12"/>
      <c r="U554" s="12"/>
      <c r="V554" s="12"/>
      <c r="W554" s="12"/>
      <c r="X554" s="12"/>
      <c r="Y554" s="12"/>
      <c r="Z554" s="12"/>
    </row>
    <row r="555" spans="1:26" ht="12.75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3"/>
      <c r="S555" s="12"/>
      <c r="T555" s="12"/>
      <c r="U555" s="12"/>
      <c r="V555" s="12"/>
      <c r="W555" s="12"/>
      <c r="X555" s="12"/>
      <c r="Y555" s="12"/>
      <c r="Z555" s="12"/>
    </row>
    <row r="556" spans="1:26" ht="12.75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3"/>
      <c r="S556" s="12"/>
      <c r="T556" s="12"/>
      <c r="U556" s="12"/>
      <c r="V556" s="12"/>
      <c r="W556" s="12"/>
      <c r="X556" s="12"/>
      <c r="Y556" s="12"/>
      <c r="Z556" s="12"/>
    </row>
    <row r="557" spans="1:26" ht="12.75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3"/>
      <c r="S557" s="12"/>
      <c r="T557" s="12"/>
      <c r="U557" s="12"/>
      <c r="V557" s="12"/>
      <c r="W557" s="12"/>
      <c r="X557" s="12"/>
      <c r="Y557" s="12"/>
      <c r="Z557" s="12"/>
    </row>
    <row r="558" spans="1:26" ht="12.75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3"/>
      <c r="S558" s="12"/>
      <c r="T558" s="12"/>
      <c r="U558" s="12"/>
      <c r="V558" s="12"/>
      <c r="W558" s="12"/>
      <c r="X558" s="12"/>
      <c r="Y558" s="12"/>
      <c r="Z558" s="12"/>
    </row>
    <row r="559" spans="1:26" ht="12.75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3"/>
      <c r="S559" s="12"/>
      <c r="T559" s="12"/>
      <c r="U559" s="12"/>
      <c r="V559" s="12"/>
      <c r="W559" s="12"/>
      <c r="X559" s="12"/>
      <c r="Y559" s="12"/>
      <c r="Z559" s="12"/>
    </row>
    <row r="560" spans="1:26" ht="12.75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3"/>
      <c r="S560" s="12"/>
      <c r="T560" s="12"/>
      <c r="U560" s="12"/>
      <c r="V560" s="12"/>
      <c r="W560" s="12"/>
      <c r="X560" s="12"/>
      <c r="Y560" s="12"/>
      <c r="Z560" s="12"/>
    </row>
    <row r="561" spans="1:26" ht="12.75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3"/>
      <c r="S561" s="12"/>
      <c r="T561" s="12"/>
      <c r="U561" s="12"/>
      <c r="V561" s="12"/>
      <c r="W561" s="12"/>
      <c r="X561" s="12"/>
      <c r="Y561" s="12"/>
      <c r="Z561" s="12"/>
    </row>
    <row r="562" spans="1:26" ht="12.75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3"/>
      <c r="S562" s="12"/>
      <c r="T562" s="12"/>
      <c r="U562" s="12"/>
      <c r="V562" s="12"/>
      <c r="W562" s="12"/>
      <c r="X562" s="12"/>
      <c r="Y562" s="12"/>
      <c r="Z562" s="12"/>
    </row>
    <row r="563" spans="1:26" ht="12.75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3"/>
      <c r="S563" s="12"/>
      <c r="T563" s="12"/>
      <c r="U563" s="12"/>
      <c r="V563" s="12"/>
      <c r="W563" s="12"/>
      <c r="X563" s="12"/>
      <c r="Y563" s="12"/>
      <c r="Z563" s="12"/>
    </row>
    <row r="564" spans="1:26" ht="12.75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3"/>
      <c r="S564" s="12"/>
      <c r="T564" s="12"/>
      <c r="U564" s="12"/>
      <c r="V564" s="12"/>
      <c r="W564" s="12"/>
      <c r="X564" s="12"/>
      <c r="Y564" s="12"/>
      <c r="Z564" s="12"/>
    </row>
    <row r="565" spans="1:26" ht="12.75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3"/>
      <c r="S565" s="12"/>
      <c r="T565" s="12"/>
      <c r="U565" s="12"/>
      <c r="V565" s="12"/>
      <c r="W565" s="12"/>
      <c r="X565" s="12"/>
      <c r="Y565" s="12"/>
      <c r="Z565" s="12"/>
    </row>
    <row r="566" spans="1:26" ht="12.75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3"/>
      <c r="S566" s="12"/>
      <c r="T566" s="12"/>
      <c r="U566" s="12"/>
      <c r="V566" s="12"/>
      <c r="W566" s="12"/>
      <c r="X566" s="12"/>
      <c r="Y566" s="12"/>
      <c r="Z566" s="12"/>
    </row>
    <row r="567" spans="1:26" ht="12.75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3"/>
      <c r="S567" s="12"/>
      <c r="T567" s="12"/>
      <c r="U567" s="12"/>
      <c r="V567" s="12"/>
      <c r="W567" s="12"/>
      <c r="X567" s="12"/>
      <c r="Y567" s="12"/>
      <c r="Z567" s="12"/>
    </row>
    <row r="568" spans="1:26" ht="12.75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3"/>
      <c r="S568" s="12"/>
      <c r="T568" s="12"/>
      <c r="U568" s="12"/>
      <c r="V568" s="12"/>
      <c r="W568" s="12"/>
      <c r="X568" s="12"/>
      <c r="Y568" s="12"/>
      <c r="Z568" s="12"/>
    </row>
    <row r="569" spans="1:26" ht="12.75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3"/>
      <c r="S569" s="12"/>
      <c r="T569" s="12"/>
      <c r="U569" s="12"/>
      <c r="V569" s="12"/>
      <c r="W569" s="12"/>
      <c r="X569" s="12"/>
      <c r="Y569" s="12"/>
      <c r="Z569" s="12"/>
    </row>
    <row r="570" spans="1:26" ht="12.75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3"/>
      <c r="S570" s="12"/>
      <c r="T570" s="12"/>
      <c r="U570" s="12"/>
      <c r="V570" s="12"/>
      <c r="W570" s="12"/>
      <c r="X570" s="12"/>
      <c r="Y570" s="12"/>
      <c r="Z570" s="12"/>
    </row>
    <row r="571" spans="1:26" ht="12.75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3"/>
      <c r="S571" s="12"/>
      <c r="T571" s="12"/>
      <c r="U571" s="12"/>
      <c r="V571" s="12"/>
      <c r="W571" s="12"/>
      <c r="X571" s="12"/>
      <c r="Y571" s="12"/>
      <c r="Z571" s="12"/>
    </row>
    <row r="572" spans="1:26" ht="12.75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3"/>
      <c r="S572" s="12"/>
      <c r="T572" s="12"/>
      <c r="U572" s="12"/>
      <c r="V572" s="12"/>
      <c r="W572" s="12"/>
      <c r="X572" s="12"/>
      <c r="Y572" s="12"/>
      <c r="Z572" s="12"/>
    </row>
    <row r="573" spans="1:26" ht="12.75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3"/>
      <c r="S573" s="12"/>
      <c r="T573" s="12"/>
      <c r="U573" s="12"/>
      <c r="V573" s="12"/>
      <c r="W573" s="12"/>
      <c r="X573" s="12"/>
      <c r="Y573" s="12"/>
      <c r="Z573" s="12"/>
    </row>
    <row r="574" spans="1:26" ht="12.75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3"/>
      <c r="S574" s="12"/>
      <c r="T574" s="12"/>
      <c r="U574" s="12"/>
      <c r="V574" s="12"/>
      <c r="W574" s="12"/>
      <c r="X574" s="12"/>
      <c r="Y574" s="12"/>
      <c r="Z574" s="12"/>
    </row>
    <row r="575" spans="1:26" ht="12.75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3"/>
      <c r="S575" s="12"/>
      <c r="T575" s="12"/>
      <c r="U575" s="12"/>
      <c r="V575" s="12"/>
      <c r="W575" s="12"/>
      <c r="X575" s="12"/>
      <c r="Y575" s="12"/>
      <c r="Z575" s="12"/>
    </row>
    <row r="576" spans="1:26" ht="12.75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3"/>
      <c r="S576" s="12"/>
      <c r="T576" s="12"/>
      <c r="U576" s="12"/>
      <c r="V576" s="12"/>
      <c r="W576" s="12"/>
      <c r="X576" s="12"/>
      <c r="Y576" s="12"/>
      <c r="Z576" s="12"/>
    </row>
    <row r="577" spans="1:26" ht="12.75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3"/>
      <c r="S577" s="12"/>
      <c r="T577" s="12"/>
      <c r="U577" s="12"/>
      <c r="V577" s="12"/>
      <c r="W577" s="12"/>
      <c r="X577" s="12"/>
      <c r="Y577" s="12"/>
      <c r="Z577" s="12"/>
    </row>
    <row r="578" spans="1:26" ht="12.75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3"/>
      <c r="S578" s="12"/>
      <c r="T578" s="12"/>
      <c r="U578" s="12"/>
      <c r="V578" s="12"/>
      <c r="W578" s="12"/>
      <c r="X578" s="12"/>
      <c r="Y578" s="12"/>
      <c r="Z578" s="12"/>
    </row>
    <row r="579" spans="1:26" ht="12.75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3"/>
      <c r="S579" s="12"/>
      <c r="T579" s="12"/>
      <c r="U579" s="12"/>
      <c r="V579" s="12"/>
      <c r="W579" s="12"/>
      <c r="X579" s="12"/>
      <c r="Y579" s="12"/>
      <c r="Z579" s="12"/>
    </row>
    <row r="580" spans="1:26" ht="12.75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3"/>
      <c r="S580" s="12"/>
      <c r="T580" s="12"/>
      <c r="U580" s="12"/>
      <c r="V580" s="12"/>
      <c r="W580" s="12"/>
      <c r="X580" s="12"/>
      <c r="Y580" s="12"/>
      <c r="Z580" s="12"/>
    </row>
    <row r="581" spans="1:26" ht="12.75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3"/>
      <c r="S581" s="12"/>
      <c r="T581" s="12"/>
      <c r="U581" s="12"/>
      <c r="V581" s="12"/>
      <c r="W581" s="12"/>
      <c r="X581" s="12"/>
      <c r="Y581" s="12"/>
      <c r="Z581" s="12"/>
    </row>
    <row r="582" spans="1:26" ht="12.75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3"/>
      <c r="S582" s="12"/>
      <c r="T582" s="12"/>
      <c r="U582" s="12"/>
      <c r="V582" s="12"/>
      <c r="W582" s="12"/>
      <c r="X582" s="12"/>
      <c r="Y582" s="12"/>
      <c r="Z582" s="12"/>
    </row>
    <row r="583" spans="1:26" ht="12.75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3"/>
      <c r="S583" s="12"/>
      <c r="T583" s="12"/>
      <c r="U583" s="12"/>
      <c r="V583" s="12"/>
      <c r="W583" s="12"/>
      <c r="X583" s="12"/>
      <c r="Y583" s="12"/>
      <c r="Z583" s="12"/>
    </row>
    <row r="584" spans="1:26" ht="12.75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3"/>
      <c r="S584" s="12"/>
      <c r="T584" s="12"/>
      <c r="U584" s="12"/>
      <c r="V584" s="12"/>
      <c r="W584" s="12"/>
      <c r="X584" s="12"/>
      <c r="Y584" s="12"/>
      <c r="Z584" s="12"/>
    </row>
    <row r="585" spans="1:26" ht="12.75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3"/>
      <c r="S585" s="12"/>
      <c r="T585" s="12"/>
      <c r="U585" s="12"/>
      <c r="V585" s="12"/>
      <c r="W585" s="12"/>
      <c r="X585" s="12"/>
      <c r="Y585" s="12"/>
      <c r="Z585" s="12"/>
    </row>
    <row r="586" spans="1:26" ht="12.75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3"/>
      <c r="S586" s="12"/>
      <c r="T586" s="12"/>
      <c r="U586" s="12"/>
      <c r="V586" s="12"/>
      <c r="W586" s="12"/>
      <c r="X586" s="12"/>
      <c r="Y586" s="12"/>
      <c r="Z586" s="12"/>
    </row>
    <row r="587" spans="1:26" ht="12.75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3"/>
      <c r="S587" s="12"/>
      <c r="T587" s="12"/>
      <c r="U587" s="12"/>
      <c r="V587" s="12"/>
      <c r="W587" s="12"/>
      <c r="X587" s="12"/>
      <c r="Y587" s="12"/>
      <c r="Z587" s="12"/>
    </row>
    <row r="588" spans="1:26" ht="12.75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3"/>
      <c r="S588" s="12"/>
      <c r="T588" s="12"/>
      <c r="U588" s="12"/>
      <c r="V588" s="12"/>
      <c r="W588" s="12"/>
      <c r="X588" s="12"/>
      <c r="Y588" s="12"/>
      <c r="Z588" s="12"/>
    </row>
    <row r="589" spans="1:26" ht="12.75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3"/>
      <c r="S589" s="12"/>
      <c r="T589" s="12"/>
      <c r="U589" s="12"/>
      <c r="V589" s="12"/>
      <c r="W589" s="12"/>
      <c r="X589" s="12"/>
      <c r="Y589" s="12"/>
      <c r="Z589" s="12"/>
    </row>
    <row r="590" spans="1:26" ht="12.75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3"/>
      <c r="S590" s="12"/>
      <c r="T590" s="12"/>
      <c r="U590" s="12"/>
      <c r="V590" s="12"/>
      <c r="W590" s="12"/>
      <c r="X590" s="12"/>
      <c r="Y590" s="12"/>
      <c r="Z590" s="12"/>
    </row>
    <row r="591" spans="1:26" ht="12.75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3"/>
      <c r="S591" s="12"/>
      <c r="T591" s="12"/>
      <c r="U591" s="12"/>
      <c r="V591" s="12"/>
      <c r="W591" s="12"/>
      <c r="X591" s="12"/>
      <c r="Y591" s="12"/>
      <c r="Z591" s="12"/>
    </row>
    <row r="592" spans="1:26" ht="12.75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3"/>
      <c r="S592" s="12"/>
      <c r="T592" s="12"/>
      <c r="U592" s="12"/>
      <c r="V592" s="12"/>
      <c r="W592" s="12"/>
      <c r="X592" s="12"/>
      <c r="Y592" s="12"/>
      <c r="Z592" s="12"/>
    </row>
    <row r="593" spans="1:26" ht="12.75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3"/>
      <c r="S593" s="12"/>
      <c r="T593" s="12"/>
      <c r="U593" s="12"/>
      <c r="V593" s="12"/>
      <c r="W593" s="12"/>
      <c r="X593" s="12"/>
      <c r="Y593" s="12"/>
      <c r="Z593" s="12"/>
    </row>
    <row r="594" spans="1:26" ht="12.75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3"/>
      <c r="S594" s="12"/>
      <c r="T594" s="12"/>
      <c r="U594" s="12"/>
      <c r="V594" s="12"/>
      <c r="W594" s="12"/>
      <c r="X594" s="12"/>
      <c r="Y594" s="12"/>
      <c r="Z594" s="12"/>
    </row>
    <row r="595" spans="1:26" ht="12.75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3"/>
      <c r="S595" s="12"/>
      <c r="T595" s="12"/>
      <c r="U595" s="12"/>
      <c r="V595" s="12"/>
      <c r="W595" s="12"/>
      <c r="X595" s="12"/>
      <c r="Y595" s="12"/>
      <c r="Z595" s="12"/>
    </row>
    <row r="596" spans="1:26" ht="12.75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3"/>
      <c r="S596" s="12"/>
      <c r="T596" s="12"/>
      <c r="U596" s="12"/>
      <c r="V596" s="12"/>
      <c r="W596" s="12"/>
      <c r="X596" s="12"/>
      <c r="Y596" s="12"/>
      <c r="Z596" s="12"/>
    </row>
    <row r="597" spans="1:26" ht="12.75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3"/>
      <c r="S597" s="12"/>
      <c r="T597" s="12"/>
      <c r="U597" s="12"/>
      <c r="V597" s="12"/>
      <c r="W597" s="12"/>
      <c r="X597" s="12"/>
      <c r="Y597" s="12"/>
      <c r="Z597" s="12"/>
    </row>
    <row r="598" spans="1:26" ht="12.75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3"/>
      <c r="S598" s="12"/>
      <c r="T598" s="12"/>
      <c r="U598" s="12"/>
      <c r="V598" s="12"/>
      <c r="W598" s="12"/>
      <c r="X598" s="12"/>
      <c r="Y598" s="12"/>
      <c r="Z598" s="12"/>
    </row>
    <row r="599" spans="1:26" ht="12.75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3"/>
      <c r="S599" s="12"/>
      <c r="T599" s="12"/>
      <c r="U599" s="12"/>
      <c r="V599" s="12"/>
      <c r="W599" s="12"/>
      <c r="X599" s="12"/>
      <c r="Y599" s="12"/>
      <c r="Z599" s="12"/>
    </row>
    <row r="600" spans="1:26" ht="12.75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3"/>
      <c r="S600" s="12"/>
      <c r="T600" s="12"/>
      <c r="U600" s="12"/>
      <c r="V600" s="12"/>
      <c r="W600" s="12"/>
      <c r="X600" s="12"/>
      <c r="Y600" s="12"/>
      <c r="Z600" s="12"/>
    </row>
    <row r="601" spans="1:26" ht="12.75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3"/>
      <c r="S601" s="12"/>
      <c r="T601" s="12"/>
      <c r="U601" s="12"/>
      <c r="V601" s="12"/>
      <c r="W601" s="12"/>
      <c r="X601" s="12"/>
      <c r="Y601" s="12"/>
      <c r="Z601" s="12"/>
    </row>
    <row r="602" spans="1:26" ht="12.75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3"/>
      <c r="S602" s="12"/>
      <c r="T602" s="12"/>
      <c r="U602" s="12"/>
      <c r="V602" s="12"/>
      <c r="W602" s="12"/>
      <c r="X602" s="12"/>
      <c r="Y602" s="12"/>
      <c r="Z602" s="12"/>
    </row>
    <row r="603" spans="1:26" ht="12.75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3"/>
      <c r="S603" s="12"/>
      <c r="T603" s="12"/>
      <c r="U603" s="12"/>
      <c r="V603" s="12"/>
      <c r="W603" s="12"/>
      <c r="X603" s="12"/>
      <c r="Y603" s="12"/>
      <c r="Z603" s="12"/>
    </row>
    <row r="604" spans="1:26" ht="12.75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3"/>
      <c r="S604" s="12"/>
      <c r="T604" s="12"/>
      <c r="U604" s="12"/>
      <c r="V604" s="12"/>
      <c r="W604" s="12"/>
      <c r="X604" s="12"/>
      <c r="Y604" s="12"/>
      <c r="Z604" s="12"/>
    </row>
    <row r="605" spans="1:26" ht="12.75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3"/>
      <c r="S605" s="12"/>
      <c r="T605" s="12"/>
      <c r="U605" s="12"/>
      <c r="V605" s="12"/>
      <c r="W605" s="12"/>
      <c r="X605" s="12"/>
      <c r="Y605" s="12"/>
      <c r="Z605" s="12"/>
    </row>
    <row r="606" spans="1:26" ht="12.75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3"/>
      <c r="S606" s="12"/>
      <c r="T606" s="12"/>
      <c r="U606" s="12"/>
      <c r="V606" s="12"/>
      <c r="W606" s="12"/>
      <c r="X606" s="12"/>
      <c r="Y606" s="12"/>
      <c r="Z606" s="12"/>
    </row>
    <row r="607" spans="1:26" ht="12.75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3"/>
      <c r="S607" s="12"/>
      <c r="T607" s="12"/>
      <c r="U607" s="12"/>
      <c r="V607" s="12"/>
      <c r="W607" s="12"/>
      <c r="X607" s="12"/>
      <c r="Y607" s="12"/>
      <c r="Z607" s="12"/>
    </row>
    <row r="608" spans="1:26" ht="12.75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3"/>
      <c r="S608" s="12"/>
      <c r="T608" s="12"/>
      <c r="U608" s="12"/>
      <c r="V608" s="12"/>
      <c r="W608" s="12"/>
      <c r="X608" s="12"/>
      <c r="Y608" s="12"/>
      <c r="Z608" s="12"/>
    </row>
    <row r="609" spans="1:26" ht="12.75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3"/>
      <c r="S609" s="12"/>
      <c r="T609" s="12"/>
      <c r="U609" s="12"/>
      <c r="V609" s="12"/>
      <c r="W609" s="12"/>
      <c r="X609" s="12"/>
      <c r="Y609" s="12"/>
      <c r="Z609" s="12"/>
    </row>
    <row r="610" spans="1:26" ht="12.75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3"/>
      <c r="S610" s="12"/>
      <c r="T610" s="12"/>
      <c r="U610" s="12"/>
      <c r="V610" s="12"/>
      <c r="W610" s="12"/>
      <c r="X610" s="12"/>
      <c r="Y610" s="12"/>
      <c r="Z610" s="12"/>
    </row>
    <row r="611" spans="1:26" ht="12.75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3"/>
      <c r="S611" s="12"/>
      <c r="T611" s="12"/>
      <c r="U611" s="12"/>
      <c r="V611" s="12"/>
      <c r="W611" s="12"/>
      <c r="X611" s="12"/>
      <c r="Y611" s="12"/>
      <c r="Z611" s="12"/>
    </row>
    <row r="612" spans="1:26" ht="12.75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3"/>
      <c r="S612" s="12"/>
      <c r="T612" s="12"/>
      <c r="U612" s="12"/>
      <c r="V612" s="12"/>
      <c r="W612" s="12"/>
      <c r="X612" s="12"/>
      <c r="Y612" s="12"/>
      <c r="Z612" s="12"/>
    </row>
    <row r="613" spans="1:26" ht="12.75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3"/>
      <c r="S613" s="12"/>
      <c r="T613" s="12"/>
      <c r="U613" s="12"/>
      <c r="V613" s="12"/>
      <c r="W613" s="12"/>
      <c r="X613" s="12"/>
      <c r="Y613" s="12"/>
      <c r="Z613" s="12"/>
    </row>
    <row r="614" spans="1:26" ht="12.75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3"/>
      <c r="S614" s="12"/>
      <c r="T614" s="12"/>
      <c r="U614" s="12"/>
      <c r="V614" s="12"/>
      <c r="W614" s="12"/>
      <c r="X614" s="12"/>
      <c r="Y614" s="12"/>
      <c r="Z614" s="12"/>
    </row>
    <row r="615" spans="1:26" ht="12.75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3"/>
      <c r="S615" s="12"/>
      <c r="T615" s="12"/>
      <c r="U615" s="12"/>
      <c r="V615" s="12"/>
      <c r="W615" s="12"/>
      <c r="X615" s="12"/>
      <c r="Y615" s="12"/>
      <c r="Z615" s="12"/>
    </row>
    <row r="616" spans="1:26" ht="12.75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3"/>
      <c r="S616" s="12"/>
      <c r="T616" s="12"/>
      <c r="U616" s="12"/>
      <c r="V616" s="12"/>
      <c r="W616" s="12"/>
      <c r="X616" s="12"/>
      <c r="Y616" s="12"/>
      <c r="Z616" s="12"/>
    </row>
    <row r="617" spans="1:26" ht="12.75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3"/>
      <c r="S617" s="12"/>
      <c r="T617" s="12"/>
      <c r="U617" s="12"/>
      <c r="V617" s="12"/>
      <c r="W617" s="12"/>
      <c r="X617" s="12"/>
      <c r="Y617" s="12"/>
      <c r="Z617" s="12"/>
    </row>
    <row r="618" spans="1:26" ht="12.75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3"/>
      <c r="S618" s="12"/>
      <c r="T618" s="12"/>
      <c r="U618" s="12"/>
      <c r="V618" s="12"/>
      <c r="W618" s="12"/>
      <c r="X618" s="12"/>
      <c r="Y618" s="12"/>
      <c r="Z618" s="12"/>
    </row>
    <row r="619" spans="1:26" ht="12.75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3"/>
      <c r="S619" s="12"/>
      <c r="T619" s="12"/>
      <c r="U619" s="12"/>
      <c r="V619" s="12"/>
      <c r="W619" s="12"/>
      <c r="X619" s="12"/>
      <c r="Y619" s="12"/>
      <c r="Z619" s="12"/>
    </row>
    <row r="620" spans="1:26" ht="12.75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3"/>
      <c r="S620" s="12"/>
      <c r="T620" s="12"/>
      <c r="U620" s="12"/>
      <c r="V620" s="12"/>
      <c r="W620" s="12"/>
      <c r="X620" s="12"/>
      <c r="Y620" s="12"/>
      <c r="Z620" s="12"/>
    </row>
    <row r="621" spans="1:26" ht="12.75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3"/>
      <c r="S621" s="12"/>
      <c r="T621" s="12"/>
      <c r="U621" s="12"/>
      <c r="V621" s="12"/>
      <c r="W621" s="12"/>
      <c r="X621" s="12"/>
      <c r="Y621" s="12"/>
      <c r="Z621" s="12"/>
    </row>
    <row r="622" spans="1:26" ht="12.75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3"/>
      <c r="S622" s="12"/>
      <c r="T622" s="12"/>
      <c r="U622" s="12"/>
      <c r="V622" s="12"/>
      <c r="W622" s="12"/>
      <c r="X622" s="12"/>
      <c r="Y622" s="12"/>
      <c r="Z622" s="12"/>
    </row>
    <row r="623" spans="1:26" ht="12.75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3"/>
      <c r="S623" s="12"/>
      <c r="T623" s="12"/>
      <c r="U623" s="12"/>
      <c r="V623" s="12"/>
      <c r="W623" s="12"/>
      <c r="X623" s="12"/>
      <c r="Y623" s="12"/>
      <c r="Z623" s="12"/>
    </row>
    <row r="624" spans="1:26" ht="12.75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3"/>
      <c r="S624" s="12"/>
      <c r="T624" s="12"/>
      <c r="U624" s="12"/>
      <c r="V624" s="12"/>
      <c r="W624" s="12"/>
      <c r="X624" s="12"/>
      <c r="Y624" s="12"/>
      <c r="Z624" s="12"/>
    </row>
    <row r="625" spans="1:26" ht="12.75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3"/>
      <c r="S625" s="12"/>
      <c r="T625" s="12"/>
      <c r="U625" s="12"/>
      <c r="V625" s="12"/>
      <c r="W625" s="12"/>
      <c r="X625" s="12"/>
      <c r="Y625" s="12"/>
      <c r="Z625" s="12"/>
    </row>
    <row r="626" spans="1:26" ht="12.75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3"/>
      <c r="S626" s="12"/>
      <c r="T626" s="12"/>
      <c r="U626" s="12"/>
      <c r="V626" s="12"/>
      <c r="W626" s="12"/>
      <c r="X626" s="12"/>
      <c r="Y626" s="12"/>
      <c r="Z626" s="12"/>
    </row>
    <row r="627" spans="1:26" ht="12.75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3"/>
      <c r="S627" s="12"/>
      <c r="T627" s="12"/>
      <c r="U627" s="12"/>
      <c r="V627" s="12"/>
      <c r="W627" s="12"/>
      <c r="X627" s="12"/>
      <c r="Y627" s="12"/>
      <c r="Z627" s="12"/>
    </row>
    <row r="628" spans="1:26" ht="12.75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3"/>
      <c r="S628" s="12"/>
      <c r="T628" s="12"/>
      <c r="U628" s="12"/>
      <c r="V628" s="12"/>
      <c r="W628" s="12"/>
      <c r="X628" s="12"/>
      <c r="Y628" s="12"/>
      <c r="Z628" s="12"/>
    </row>
    <row r="629" spans="1:26" ht="12.75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3"/>
      <c r="S629" s="12"/>
      <c r="T629" s="12"/>
      <c r="U629" s="12"/>
      <c r="V629" s="12"/>
      <c r="W629" s="12"/>
      <c r="X629" s="12"/>
      <c r="Y629" s="12"/>
      <c r="Z629" s="12"/>
    </row>
    <row r="630" spans="1:26" ht="12.75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3"/>
      <c r="S630" s="12"/>
      <c r="T630" s="12"/>
      <c r="U630" s="12"/>
      <c r="V630" s="12"/>
      <c r="W630" s="12"/>
      <c r="X630" s="12"/>
      <c r="Y630" s="12"/>
      <c r="Z630" s="12"/>
    </row>
    <row r="631" spans="1:26" ht="12.75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3"/>
      <c r="S631" s="12"/>
      <c r="T631" s="12"/>
      <c r="U631" s="12"/>
      <c r="V631" s="12"/>
      <c r="W631" s="12"/>
      <c r="X631" s="12"/>
      <c r="Y631" s="12"/>
      <c r="Z631" s="12"/>
    </row>
    <row r="632" spans="1:26" ht="12.75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3"/>
      <c r="S632" s="12"/>
      <c r="T632" s="12"/>
      <c r="U632" s="12"/>
      <c r="V632" s="12"/>
      <c r="W632" s="12"/>
      <c r="X632" s="12"/>
      <c r="Y632" s="12"/>
      <c r="Z632" s="12"/>
    </row>
    <row r="633" spans="1:26" ht="12.75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3"/>
      <c r="S633" s="12"/>
      <c r="T633" s="12"/>
      <c r="U633" s="12"/>
      <c r="V633" s="12"/>
      <c r="W633" s="12"/>
      <c r="X633" s="12"/>
      <c r="Y633" s="12"/>
      <c r="Z633" s="12"/>
    </row>
    <row r="634" spans="1:26" ht="12.75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3"/>
      <c r="S634" s="12"/>
      <c r="T634" s="12"/>
      <c r="U634" s="12"/>
      <c r="V634" s="12"/>
      <c r="W634" s="12"/>
      <c r="X634" s="12"/>
      <c r="Y634" s="12"/>
      <c r="Z634" s="12"/>
    </row>
    <row r="635" spans="1:26" ht="12.75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3"/>
      <c r="S635" s="12"/>
      <c r="T635" s="12"/>
      <c r="U635" s="12"/>
      <c r="V635" s="12"/>
      <c r="W635" s="12"/>
      <c r="X635" s="12"/>
      <c r="Y635" s="12"/>
      <c r="Z635" s="12"/>
    </row>
    <row r="636" spans="1:26" ht="12.75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3"/>
      <c r="S636" s="12"/>
      <c r="T636" s="12"/>
      <c r="U636" s="12"/>
      <c r="V636" s="12"/>
      <c r="W636" s="12"/>
      <c r="X636" s="12"/>
      <c r="Y636" s="12"/>
      <c r="Z636" s="12"/>
    </row>
    <row r="637" spans="1:26" ht="12.75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3"/>
      <c r="S637" s="12"/>
      <c r="T637" s="12"/>
      <c r="U637" s="12"/>
      <c r="V637" s="12"/>
      <c r="W637" s="12"/>
      <c r="X637" s="12"/>
      <c r="Y637" s="12"/>
      <c r="Z637" s="12"/>
    </row>
    <row r="638" spans="1:26" ht="12.75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3"/>
      <c r="S638" s="12"/>
      <c r="T638" s="12"/>
      <c r="U638" s="12"/>
      <c r="V638" s="12"/>
      <c r="W638" s="12"/>
      <c r="X638" s="12"/>
      <c r="Y638" s="12"/>
      <c r="Z638" s="12"/>
    </row>
    <row r="639" spans="1:26" ht="12.75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3"/>
      <c r="S639" s="12"/>
      <c r="T639" s="12"/>
      <c r="U639" s="12"/>
      <c r="V639" s="12"/>
      <c r="W639" s="12"/>
      <c r="X639" s="12"/>
      <c r="Y639" s="12"/>
      <c r="Z639" s="12"/>
    </row>
    <row r="640" spans="1:26" ht="12.75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3"/>
      <c r="S640" s="12"/>
      <c r="T640" s="12"/>
      <c r="U640" s="12"/>
      <c r="V640" s="12"/>
      <c r="W640" s="12"/>
      <c r="X640" s="12"/>
      <c r="Y640" s="12"/>
      <c r="Z640" s="12"/>
    </row>
    <row r="641" spans="1:26" ht="12.75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3"/>
      <c r="S641" s="12"/>
      <c r="T641" s="12"/>
      <c r="U641" s="12"/>
      <c r="V641" s="12"/>
      <c r="W641" s="12"/>
      <c r="X641" s="12"/>
      <c r="Y641" s="12"/>
      <c r="Z641" s="12"/>
    </row>
    <row r="642" spans="1:26" ht="12.75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3"/>
      <c r="S642" s="12"/>
      <c r="T642" s="12"/>
      <c r="U642" s="12"/>
      <c r="V642" s="12"/>
      <c r="W642" s="12"/>
      <c r="X642" s="12"/>
      <c r="Y642" s="12"/>
      <c r="Z642" s="12"/>
    </row>
    <row r="643" spans="1:26" ht="12.75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3"/>
      <c r="S643" s="12"/>
      <c r="T643" s="12"/>
      <c r="U643" s="12"/>
      <c r="V643" s="12"/>
      <c r="W643" s="12"/>
      <c r="X643" s="12"/>
      <c r="Y643" s="12"/>
      <c r="Z643" s="12"/>
    </row>
    <row r="644" spans="1:26" ht="12.75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3"/>
      <c r="S644" s="12"/>
      <c r="T644" s="12"/>
      <c r="U644" s="12"/>
      <c r="V644" s="12"/>
      <c r="W644" s="12"/>
      <c r="X644" s="12"/>
      <c r="Y644" s="12"/>
      <c r="Z644" s="12"/>
    </row>
    <row r="645" spans="1:26" ht="12.75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3"/>
      <c r="S645" s="12"/>
      <c r="T645" s="12"/>
      <c r="U645" s="12"/>
      <c r="V645" s="12"/>
      <c r="W645" s="12"/>
      <c r="X645" s="12"/>
      <c r="Y645" s="12"/>
      <c r="Z645" s="12"/>
    </row>
    <row r="646" spans="1:26" ht="12.75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3"/>
      <c r="S646" s="12"/>
      <c r="T646" s="12"/>
      <c r="U646" s="12"/>
      <c r="V646" s="12"/>
      <c r="W646" s="12"/>
      <c r="X646" s="12"/>
      <c r="Y646" s="12"/>
      <c r="Z646" s="12"/>
    </row>
    <row r="647" spans="1:26" ht="12.75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3"/>
      <c r="S647" s="12"/>
      <c r="T647" s="12"/>
      <c r="U647" s="12"/>
      <c r="V647" s="12"/>
      <c r="W647" s="12"/>
      <c r="X647" s="12"/>
      <c r="Y647" s="12"/>
      <c r="Z647" s="12"/>
    </row>
    <row r="648" spans="1:26" ht="12.75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3"/>
      <c r="S648" s="12"/>
      <c r="T648" s="12"/>
      <c r="U648" s="12"/>
      <c r="V648" s="12"/>
      <c r="W648" s="12"/>
      <c r="X648" s="12"/>
      <c r="Y648" s="12"/>
      <c r="Z648" s="12"/>
    </row>
    <row r="649" spans="1:26" ht="12.75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3"/>
      <c r="S649" s="12"/>
      <c r="T649" s="12"/>
      <c r="U649" s="12"/>
      <c r="V649" s="12"/>
      <c r="W649" s="12"/>
      <c r="X649" s="12"/>
      <c r="Y649" s="12"/>
      <c r="Z649" s="12"/>
    </row>
    <row r="650" spans="1:26" ht="12.75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3"/>
      <c r="S650" s="12"/>
      <c r="T650" s="12"/>
      <c r="U650" s="12"/>
      <c r="V650" s="12"/>
      <c r="W650" s="12"/>
      <c r="X650" s="12"/>
      <c r="Y650" s="12"/>
      <c r="Z650" s="12"/>
    </row>
    <row r="651" spans="1:26" ht="12.75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3"/>
      <c r="S651" s="12"/>
      <c r="T651" s="12"/>
      <c r="U651" s="12"/>
      <c r="V651" s="12"/>
      <c r="W651" s="12"/>
      <c r="X651" s="12"/>
      <c r="Y651" s="12"/>
      <c r="Z651" s="12"/>
    </row>
    <row r="652" spans="1:26" ht="12.75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3"/>
      <c r="S652" s="12"/>
      <c r="T652" s="12"/>
      <c r="U652" s="12"/>
      <c r="V652" s="12"/>
      <c r="W652" s="12"/>
      <c r="X652" s="12"/>
      <c r="Y652" s="12"/>
      <c r="Z652" s="12"/>
    </row>
    <row r="653" spans="1:26" ht="12.75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3"/>
      <c r="S653" s="12"/>
      <c r="T653" s="12"/>
      <c r="U653" s="12"/>
      <c r="V653" s="12"/>
      <c r="W653" s="12"/>
      <c r="X653" s="12"/>
      <c r="Y653" s="12"/>
      <c r="Z653" s="12"/>
    </row>
    <row r="654" spans="1:26" ht="12.75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3"/>
      <c r="S654" s="12"/>
      <c r="T654" s="12"/>
      <c r="U654" s="12"/>
      <c r="V654" s="12"/>
      <c r="W654" s="12"/>
      <c r="X654" s="12"/>
      <c r="Y654" s="12"/>
      <c r="Z654" s="12"/>
    </row>
    <row r="655" spans="1:26" ht="12.75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3"/>
      <c r="S655" s="12"/>
      <c r="T655" s="12"/>
      <c r="U655" s="12"/>
      <c r="V655" s="12"/>
      <c r="W655" s="12"/>
      <c r="X655" s="12"/>
      <c r="Y655" s="12"/>
      <c r="Z655" s="12"/>
    </row>
    <row r="656" spans="1:26" ht="12.75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3"/>
      <c r="S656" s="12"/>
      <c r="T656" s="12"/>
      <c r="U656" s="12"/>
      <c r="V656" s="12"/>
      <c r="W656" s="12"/>
      <c r="X656" s="12"/>
      <c r="Y656" s="12"/>
      <c r="Z656" s="12"/>
    </row>
    <row r="657" spans="1:26" ht="12.75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3"/>
      <c r="S657" s="12"/>
      <c r="T657" s="12"/>
      <c r="U657" s="12"/>
      <c r="V657" s="12"/>
      <c r="W657" s="12"/>
      <c r="X657" s="12"/>
      <c r="Y657" s="12"/>
      <c r="Z657" s="12"/>
    </row>
    <row r="658" spans="1:26" ht="12.75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3"/>
      <c r="S658" s="12"/>
      <c r="T658" s="12"/>
      <c r="U658" s="12"/>
      <c r="V658" s="12"/>
      <c r="W658" s="12"/>
      <c r="X658" s="12"/>
      <c r="Y658" s="12"/>
      <c r="Z658" s="12"/>
    </row>
    <row r="659" spans="1:26" ht="12.75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3"/>
      <c r="S659" s="12"/>
      <c r="T659" s="12"/>
      <c r="U659" s="12"/>
      <c r="V659" s="12"/>
      <c r="W659" s="12"/>
      <c r="X659" s="12"/>
      <c r="Y659" s="12"/>
      <c r="Z659" s="12"/>
    </row>
    <row r="660" spans="1:26" ht="12.75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3"/>
      <c r="S660" s="12"/>
      <c r="T660" s="12"/>
      <c r="U660" s="12"/>
      <c r="V660" s="12"/>
      <c r="W660" s="12"/>
      <c r="X660" s="12"/>
      <c r="Y660" s="12"/>
      <c r="Z660" s="12"/>
    </row>
    <row r="661" spans="1:26" ht="12.75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3"/>
      <c r="S661" s="12"/>
      <c r="T661" s="12"/>
      <c r="U661" s="12"/>
      <c r="V661" s="12"/>
      <c r="W661" s="12"/>
      <c r="X661" s="12"/>
      <c r="Y661" s="12"/>
      <c r="Z661" s="12"/>
    </row>
    <row r="662" spans="1:26" ht="12.75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3"/>
      <c r="S662" s="12"/>
      <c r="T662" s="12"/>
      <c r="U662" s="12"/>
      <c r="V662" s="12"/>
      <c r="W662" s="12"/>
      <c r="X662" s="12"/>
      <c r="Y662" s="12"/>
      <c r="Z662" s="12"/>
    </row>
    <row r="663" spans="1:26" ht="12.75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3"/>
      <c r="S663" s="12"/>
      <c r="T663" s="12"/>
      <c r="U663" s="12"/>
      <c r="V663" s="12"/>
      <c r="W663" s="12"/>
      <c r="X663" s="12"/>
      <c r="Y663" s="12"/>
      <c r="Z663" s="12"/>
    </row>
    <row r="664" spans="1:26" ht="12.75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3"/>
      <c r="S664" s="12"/>
      <c r="T664" s="12"/>
      <c r="U664" s="12"/>
      <c r="V664" s="12"/>
      <c r="W664" s="12"/>
      <c r="X664" s="12"/>
      <c r="Y664" s="12"/>
      <c r="Z664" s="12"/>
    </row>
    <row r="665" spans="1:26" ht="12.75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3"/>
      <c r="S665" s="12"/>
      <c r="T665" s="12"/>
      <c r="U665" s="12"/>
      <c r="V665" s="12"/>
      <c r="W665" s="12"/>
      <c r="X665" s="12"/>
      <c r="Y665" s="12"/>
      <c r="Z665" s="12"/>
    </row>
    <row r="666" spans="1:26" ht="12.75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3"/>
      <c r="S666" s="12"/>
      <c r="T666" s="12"/>
      <c r="U666" s="12"/>
      <c r="V666" s="12"/>
      <c r="W666" s="12"/>
      <c r="X666" s="12"/>
      <c r="Y666" s="12"/>
      <c r="Z666" s="12"/>
    </row>
    <row r="667" spans="1:26" ht="12.75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3"/>
      <c r="S667" s="12"/>
      <c r="T667" s="12"/>
      <c r="U667" s="12"/>
      <c r="V667" s="12"/>
      <c r="W667" s="12"/>
      <c r="X667" s="12"/>
      <c r="Y667" s="12"/>
      <c r="Z667" s="12"/>
    </row>
    <row r="668" spans="1:26" ht="12.75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3"/>
      <c r="S668" s="12"/>
      <c r="T668" s="12"/>
      <c r="U668" s="12"/>
      <c r="V668" s="12"/>
      <c r="W668" s="12"/>
      <c r="X668" s="12"/>
      <c r="Y668" s="12"/>
      <c r="Z668" s="12"/>
    </row>
    <row r="669" spans="1:26" ht="12.75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3"/>
      <c r="S669" s="12"/>
      <c r="T669" s="12"/>
      <c r="U669" s="12"/>
      <c r="V669" s="12"/>
      <c r="W669" s="12"/>
      <c r="X669" s="12"/>
      <c r="Y669" s="12"/>
      <c r="Z669" s="12"/>
    </row>
    <row r="670" spans="1:26" ht="12.75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3"/>
      <c r="S670" s="12"/>
      <c r="T670" s="12"/>
      <c r="U670" s="12"/>
      <c r="V670" s="12"/>
      <c r="W670" s="12"/>
      <c r="X670" s="12"/>
      <c r="Y670" s="12"/>
      <c r="Z670" s="12"/>
    </row>
    <row r="671" spans="1:26" ht="12.75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3"/>
      <c r="S671" s="12"/>
      <c r="T671" s="12"/>
      <c r="U671" s="12"/>
      <c r="V671" s="12"/>
      <c r="W671" s="12"/>
      <c r="X671" s="12"/>
      <c r="Y671" s="12"/>
      <c r="Z671" s="12"/>
    </row>
    <row r="672" spans="1:26" ht="12.75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3"/>
      <c r="S672" s="12"/>
      <c r="T672" s="12"/>
      <c r="U672" s="12"/>
      <c r="V672" s="12"/>
      <c r="W672" s="12"/>
      <c r="X672" s="12"/>
      <c r="Y672" s="12"/>
      <c r="Z672" s="12"/>
    </row>
    <row r="673" spans="1:26" ht="12.75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3"/>
      <c r="S673" s="12"/>
      <c r="T673" s="12"/>
      <c r="U673" s="12"/>
      <c r="V673" s="12"/>
      <c r="W673" s="12"/>
      <c r="X673" s="12"/>
      <c r="Y673" s="12"/>
      <c r="Z673" s="12"/>
    </row>
    <row r="674" spans="1:26" ht="12.75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3"/>
      <c r="S674" s="12"/>
      <c r="T674" s="12"/>
      <c r="U674" s="12"/>
      <c r="V674" s="12"/>
      <c r="W674" s="12"/>
      <c r="X674" s="12"/>
      <c r="Y674" s="12"/>
      <c r="Z674" s="12"/>
    </row>
    <row r="675" spans="1:26" ht="12.75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3"/>
      <c r="S675" s="12"/>
      <c r="T675" s="12"/>
      <c r="U675" s="12"/>
      <c r="V675" s="12"/>
      <c r="W675" s="12"/>
      <c r="X675" s="12"/>
      <c r="Y675" s="12"/>
      <c r="Z675" s="12"/>
    </row>
    <row r="676" spans="1:26" ht="12.75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3"/>
      <c r="S676" s="12"/>
      <c r="T676" s="12"/>
      <c r="U676" s="12"/>
      <c r="V676" s="12"/>
      <c r="W676" s="12"/>
      <c r="X676" s="12"/>
      <c r="Y676" s="12"/>
      <c r="Z676" s="12"/>
    </row>
    <row r="677" spans="1:26" ht="12.75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3"/>
      <c r="S677" s="12"/>
      <c r="T677" s="12"/>
      <c r="U677" s="12"/>
      <c r="V677" s="12"/>
      <c r="W677" s="12"/>
      <c r="X677" s="12"/>
      <c r="Y677" s="12"/>
      <c r="Z677" s="12"/>
    </row>
    <row r="678" spans="1:26" ht="12.75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3"/>
      <c r="S678" s="12"/>
      <c r="T678" s="12"/>
      <c r="U678" s="12"/>
      <c r="V678" s="12"/>
      <c r="W678" s="12"/>
      <c r="X678" s="12"/>
      <c r="Y678" s="12"/>
      <c r="Z678" s="12"/>
    </row>
    <row r="679" spans="1:26" ht="12.75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3"/>
      <c r="S679" s="12"/>
      <c r="T679" s="12"/>
      <c r="U679" s="12"/>
      <c r="V679" s="12"/>
      <c r="W679" s="12"/>
      <c r="X679" s="12"/>
      <c r="Y679" s="12"/>
      <c r="Z679" s="12"/>
    </row>
    <row r="680" spans="1:26" ht="12.75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3"/>
      <c r="S680" s="12"/>
      <c r="T680" s="12"/>
      <c r="U680" s="12"/>
      <c r="V680" s="12"/>
      <c r="W680" s="12"/>
      <c r="X680" s="12"/>
      <c r="Y680" s="12"/>
      <c r="Z680" s="12"/>
    </row>
    <row r="681" spans="1:26" ht="12.75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3"/>
      <c r="S681" s="12"/>
      <c r="T681" s="12"/>
      <c r="U681" s="12"/>
      <c r="V681" s="12"/>
      <c r="W681" s="12"/>
      <c r="X681" s="12"/>
      <c r="Y681" s="12"/>
      <c r="Z681" s="12"/>
    </row>
    <row r="682" spans="1:26" ht="12.75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3"/>
      <c r="S682" s="12"/>
      <c r="T682" s="12"/>
      <c r="U682" s="12"/>
      <c r="V682" s="12"/>
      <c r="W682" s="12"/>
      <c r="X682" s="12"/>
      <c r="Y682" s="12"/>
      <c r="Z682" s="12"/>
    </row>
    <row r="683" spans="1:26" ht="12.75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3"/>
      <c r="S683" s="12"/>
      <c r="T683" s="12"/>
      <c r="U683" s="12"/>
      <c r="V683" s="12"/>
      <c r="W683" s="12"/>
      <c r="X683" s="12"/>
      <c r="Y683" s="12"/>
      <c r="Z683" s="12"/>
    </row>
    <row r="684" spans="1:26" ht="12.75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3"/>
      <c r="S684" s="12"/>
      <c r="T684" s="12"/>
      <c r="U684" s="12"/>
      <c r="V684" s="12"/>
      <c r="W684" s="12"/>
      <c r="X684" s="12"/>
      <c r="Y684" s="12"/>
      <c r="Z684" s="12"/>
    </row>
    <row r="685" spans="1:26" ht="12.75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3"/>
      <c r="S685" s="12"/>
      <c r="T685" s="12"/>
      <c r="U685" s="12"/>
      <c r="V685" s="12"/>
      <c r="W685" s="12"/>
      <c r="X685" s="12"/>
      <c r="Y685" s="12"/>
      <c r="Z685" s="12"/>
    </row>
    <row r="686" spans="1:26" ht="12.75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3"/>
      <c r="S686" s="12"/>
      <c r="T686" s="12"/>
      <c r="U686" s="12"/>
      <c r="V686" s="12"/>
      <c r="W686" s="12"/>
      <c r="X686" s="12"/>
      <c r="Y686" s="12"/>
      <c r="Z686" s="12"/>
    </row>
    <row r="687" spans="1:26" ht="12.75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3"/>
      <c r="S687" s="12"/>
      <c r="T687" s="12"/>
      <c r="U687" s="12"/>
      <c r="V687" s="12"/>
      <c r="W687" s="12"/>
      <c r="X687" s="12"/>
      <c r="Y687" s="12"/>
      <c r="Z687" s="12"/>
    </row>
    <row r="688" spans="1:26" ht="12.75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3"/>
      <c r="S688" s="12"/>
      <c r="T688" s="12"/>
      <c r="U688" s="12"/>
      <c r="V688" s="12"/>
      <c r="W688" s="12"/>
      <c r="X688" s="12"/>
      <c r="Y688" s="12"/>
      <c r="Z688" s="12"/>
    </row>
    <row r="689" spans="1:26" ht="12.75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3"/>
      <c r="S689" s="12"/>
      <c r="T689" s="12"/>
      <c r="U689" s="12"/>
      <c r="V689" s="12"/>
      <c r="W689" s="12"/>
      <c r="X689" s="12"/>
      <c r="Y689" s="12"/>
      <c r="Z689" s="12"/>
    </row>
    <row r="690" spans="1:26" ht="12.75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3"/>
      <c r="S690" s="12"/>
      <c r="T690" s="12"/>
      <c r="U690" s="12"/>
      <c r="V690" s="12"/>
      <c r="W690" s="12"/>
      <c r="X690" s="12"/>
      <c r="Y690" s="12"/>
      <c r="Z690" s="12"/>
    </row>
    <row r="691" spans="1:26" ht="12.75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3"/>
      <c r="S691" s="12"/>
      <c r="T691" s="12"/>
      <c r="U691" s="12"/>
      <c r="V691" s="12"/>
      <c r="W691" s="12"/>
      <c r="X691" s="12"/>
      <c r="Y691" s="12"/>
      <c r="Z691" s="12"/>
    </row>
    <row r="692" spans="1:26" ht="12.75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3"/>
      <c r="S692" s="12"/>
      <c r="T692" s="12"/>
      <c r="U692" s="12"/>
      <c r="V692" s="12"/>
      <c r="W692" s="12"/>
      <c r="X692" s="12"/>
      <c r="Y692" s="12"/>
      <c r="Z692" s="12"/>
    </row>
    <row r="693" spans="1:26" ht="12.75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3"/>
      <c r="S693" s="12"/>
      <c r="T693" s="12"/>
      <c r="U693" s="12"/>
      <c r="V693" s="12"/>
      <c r="W693" s="12"/>
      <c r="X693" s="12"/>
      <c r="Y693" s="12"/>
      <c r="Z693" s="12"/>
    </row>
    <row r="694" spans="1:26" ht="12.75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3"/>
      <c r="S694" s="12"/>
      <c r="T694" s="12"/>
      <c r="U694" s="12"/>
      <c r="V694" s="12"/>
      <c r="W694" s="12"/>
      <c r="X694" s="12"/>
      <c r="Y694" s="12"/>
      <c r="Z694" s="12"/>
    </row>
    <row r="695" spans="1:26" ht="12.75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3"/>
      <c r="S695" s="12"/>
      <c r="T695" s="12"/>
      <c r="U695" s="12"/>
      <c r="V695" s="12"/>
      <c r="W695" s="12"/>
      <c r="X695" s="12"/>
      <c r="Y695" s="12"/>
      <c r="Z695" s="12"/>
    </row>
    <row r="696" spans="1:26" ht="12.75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3"/>
      <c r="S696" s="12"/>
      <c r="T696" s="12"/>
      <c r="U696" s="12"/>
      <c r="V696" s="12"/>
      <c r="W696" s="12"/>
      <c r="X696" s="12"/>
      <c r="Y696" s="12"/>
      <c r="Z696" s="12"/>
    </row>
    <row r="697" spans="1:26" ht="12.75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3"/>
      <c r="S697" s="12"/>
      <c r="T697" s="12"/>
      <c r="U697" s="12"/>
      <c r="V697" s="12"/>
      <c r="W697" s="12"/>
      <c r="X697" s="12"/>
      <c r="Y697" s="12"/>
      <c r="Z697" s="12"/>
    </row>
    <row r="698" spans="1:26" ht="12.75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3"/>
      <c r="S698" s="12"/>
      <c r="T698" s="12"/>
      <c r="U698" s="12"/>
      <c r="V698" s="12"/>
      <c r="W698" s="12"/>
      <c r="X698" s="12"/>
      <c r="Y698" s="12"/>
      <c r="Z698" s="12"/>
    </row>
    <row r="699" spans="1:26" ht="12.75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3"/>
      <c r="S699" s="12"/>
      <c r="T699" s="12"/>
      <c r="U699" s="12"/>
      <c r="V699" s="12"/>
      <c r="W699" s="12"/>
      <c r="X699" s="12"/>
      <c r="Y699" s="12"/>
      <c r="Z699" s="12"/>
    </row>
    <row r="700" spans="1:26" ht="12.75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3"/>
      <c r="S700" s="12"/>
      <c r="T700" s="12"/>
      <c r="U700" s="12"/>
      <c r="V700" s="12"/>
      <c r="W700" s="12"/>
      <c r="X700" s="12"/>
      <c r="Y700" s="12"/>
      <c r="Z700" s="12"/>
    </row>
    <row r="701" spans="1:26" ht="12.75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3"/>
      <c r="S701" s="12"/>
      <c r="T701" s="12"/>
      <c r="U701" s="12"/>
      <c r="V701" s="12"/>
      <c r="W701" s="12"/>
      <c r="X701" s="12"/>
      <c r="Y701" s="12"/>
      <c r="Z701" s="12"/>
    </row>
    <row r="702" spans="1:26" ht="12.75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3"/>
      <c r="S702" s="12"/>
      <c r="T702" s="12"/>
      <c r="U702" s="12"/>
      <c r="V702" s="12"/>
      <c r="W702" s="12"/>
      <c r="X702" s="12"/>
      <c r="Y702" s="12"/>
      <c r="Z702" s="12"/>
    </row>
    <row r="703" spans="1:26" ht="12.75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3"/>
      <c r="S703" s="12"/>
      <c r="T703" s="12"/>
      <c r="U703" s="12"/>
      <c r="V703" s="12"/>
      <c r="W703" s="12"/>
      <c r="X703" s="12"/>
      <c r="Y703" s="12"/>
      <c r="Z703" s="12"/>
    </row>
    <row r="704" spans="1:26" ht="12.75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3"/>
      <c r="S704" s="12"/>
      <c r="T704" s="12"/>
      <c r="U704" s="12"/>
      <c r="V704" s="12"/>
      <c r="W704" s="12"/>
      <c r="X704" s="12"/>
      <c r="Y704" s="12"/>
      <c r="Z704" s="12"/>
    </row>
    <row r="705" spans="1:26" ht="12.75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3"/>
      <c r="S705" s="12"/>
      <c r="T705" s="12"/>
      <c r="U705" s="12"/>
      <c r="V705" s="12"/>
      <c r="W705" s="12"/>
      <c r="X705" s="12"/>
      <c r="Y705" s="12"/>
      <c r="Z705" s="12"/>
    </row>
    <row r="706" spans="1:26" ht="12.75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3"/>
      <c r="S706" s="12"/>
      <c r="T706" s="12"/>
      <c r="U706" s="12"/>
      <c r="V706" s="12"/>
      <c r="W706" s="12"/>
      <c r="X706" s="12"/>
      <c r="Y706" s="12"/>
      <c r="Z706" s="12"/>
    </row>
    <row r="707" spans="1:26" ht="12.75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3"/>
      <c r="S707" s="12"/>
      <c r="T707" s="12"/>
      <c r="U707" s="12"/>
      <c r="V707" s="12"/>
      <c r="W707" s="12"/>
      <c r="X707" s="12"/>
      <c r="Y707" s="12"/>
      <c r="Z707" s="12"/>
    </row>
    <row r="708" spans="1:26" ht="12.75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3"/>
      <c r="S708" s="12"/>
      <c r="T708" s="12"/>
      <c r="U708" s="12"/>
      <c r="V708" s="12"/>
      <c r="W708" s="12"/>
      <c r="X708" s="12"/>
      <c r="Y708" s="12"/>
      <c r="Z708" s="12"/>
    </row>
    <row r="709" spans="1:26" ht="12.75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3"/>
      <c r="S709" s="12"/>
      <c r="T709" s="12"/>
      <c r="U709" s="12"/>
      <c r="V709" s="12"/>
      <c r="W709" s="12"/>
      <c r="X709" s="12"/>
      <c r="Y709" s="12"/>
      <c r="Z709" s="12"/>
    </row>
    <row r="710" spans="1:26" ht="12.75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3"/>
      <c r="S710" s="12"/>
      <c r="T710" s="12"/>
      <c r="U710" s="12"/>
      <c r="V710" s="12"/>
      <c r="W710" s="12"/>
      <c r="X710" s="12"/>
      <c r="Y710" s="12"/>
      <c r="Z710" s="12"/>
    </row>
    <row r="711" spans="1:26" ht="12.75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3"/>
      <c r="S711" s="12"/>
      <c r="T711" s="12"/>
      <c r="U711" s="12"/>
      <c r="V711" s="12"/>
      <c r="W711" s="12"/>
      <c r="X711" s="12"/>
      <c r="Y711" s="12"/>
      <c r="Z711" s="12"/>
    </row>
    <row r="712" spans="1:26" ht="12.75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3"/>
      <c r="S712" s="12"/>
      <c r="T712" s="12"/>
      <c r="U712" s="12"/>
      <c r="V712" s="12"/>
      <c r="W712" s="12"/>
      <c r="X712" s="12"/>
      <c r="Y712" s="12"/>
      <c r="Z712" s="12"/>
    </row>
    <row r="713" spans="1:26" ht="12.75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3"/>
      <c r="S713" s="12"/>
      <c r="T713" s="12"/>
      <c r="U713" s="12"/>
      <c r="V713" s="12"/>
      <c r="W713" s="12"/>
      <c r="X713" s="12"/>
      <c r="Y713" s="12"/>
      <c r="Z713" s="12"/>
    </row>
    <row r="714" spans="1:26" ht="12.75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3"/>
      <c r="S714" s="12"/>
      <c r="T714" s="12"/>
      <c r="U714" s="12"/>
      <c r="V714" s="12"/>
      <c r="W714" s="12"/>
      <c r="X714" s="12"/>
      <c r="Y714" s="12"/>
      <c r="Z714" s="12"/>
    </row>
    <row r="715" spans="1:26" ht="12.75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3"/>
      <c r="S715" s="12"/>
      <c r="T715" s="12"/>
      <c r="U715" s="12"/>
      <c r="V715" s="12"/>
      <c r="W715" s="12"/>
      <c r="X715" s="12"/>
      <c r="Y715" s="12"/>
      <c r="Z715" s="12"/>
    </row>
    <row r="716" spans="1:26" ht="12.75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3"/>
      <c r="S716" s="12"/>
      <c r="T716" s="12"/>
      <c r="U716" s="12"/>
      <c r="V716" s="12"/>
      <c r="W716" s="12"/>
      <c r="X716" s="12"/>
      <c r="Y716" s="12"/>
      <c r="Z716" s="12"/>
    </row>
    <row r="717" spans="1:26" ht="12.75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3"/>
      <c r="S717" s="12"/>
      <c r="T717" s="12"/>
      <c r="U717" s="12"/>
      <c r="V717" s="12"/>
      <c r="W717" s="12"/>
      <c r="X717" s="12"/>
      <c r="Y717" s="12"/>
      <c r="Z717" s="12"/>
    </row>
    <row r="718" spans="1:26" ht="12.75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3"/>
      <c r="S718" s="12"/>
      <c r="T718" s="12"/>
      <c r="U718" s="12"/>
      <c r="V718" s="12"/>
      <c r="W718" s="12"/>
      <c r="X718" s="12"/>
      <c r="Y718" s="12"/>
      <c r="Z718" s="12"/>
    </row>
    <row r="719" spans="1:26" ht="12.75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3"/>
      <c r="S719" s="12"/>
      <c r="T719" s="12"/>
      <c r="U719" s="12"/>
      <c r="V719" s="12"/>
      <c r="W719" s="12"/>
      <c r="X719" s="12"/>
      <c r="Y719" s="12"/>
      <c r="Z719" s="12"/>
    </row>
    <row r="720" spans="1:26" ht="12.75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3"/>
      <c r="S720" s="12"/>
      <c r="T720" s="12"/>
      <c r="U720" s="12"/>
      <c r="V720" s="12"/>
      <c r="W720" s="12"/>
      <c r="X720" s="12"/>
      <c r="Y720" s="12"/>
      <c r="Z720" s="12"/>
    </row>
    <row r="721" spans="1:26" ht="12.75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3"/>
      <c r="S721" s="12"/>
      <c r="T721" s="12"/>
      <c r="U721" s="12"/>
      <c r="V721" s="12"/>
      <c r="W721" s="12"/>
      <c r="X721" s="12"/>
      <c r="Y721" s="12"/>
      <c r="Z721" s="12"/>
    </row>
    <row r="722" spans="1:26" ht="12.75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3"/>
      <c r="S722" s="12"/>
      <c r="T722" s="12"/>
      <c r="U722" s="12"/>
      <c r="V722" s="12"/>
      <c r="W722" s="12"/>
      <c r="X722" s="12"/>
      <c r="Y722" s="12"/>
      <c r="Z722" s="12"/>
    </row>
    <row r="723" spans="1:26" ht="12.75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3"/>
      <c r="S723" s="12"/>
      <c r="T723" s="12"/>
      <c r="U723" s="12"/>
      <c r="V723" s="12"/>
      <c r="W723" s="12"/>
      <c r="X723" s="12"/>
      <c r="Y723" s="12"/>
      <c r="Z723" s="12"/>
    </row>
    <row r="724" spans="1:26" ht="12.75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3"/>
      <c r="S724" s="12"/>
      <c r="T724" s="12"/>
      <c r="U724" s="12"/>
      <c r="V724" s="12"/>
      <c r="W724" s="12"/>
      <c r="X724" s="12"/>
      <c r="Y724" s="12"/>
      <c r="Z724" s="12"/>
    </row>
    <row r="725" spans="1:26" ht="12.75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3"/>
      <c r="S725" s="12"/>
      <c r="T725" s="12"/>
      <c r="U725" s="12"/>
      <c r="V725" s="12"/>
      <c r="W725" s="12"/>
      <c r="X725" s="12"/>
      <c r="Y725" s="12"/>
      <c r="Z725" s="12"/>
    </row>
    <row r="726" spans="1:26" ht="12.75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3"/>
      <c r="S726" s="12"/>
      <c r="T726" s="12"/>
      <c r="U726" s="12"/>
      <c r="V726" s="12"/>
      <c r="W726" s="12"/>
      <c r="X726" s="12"/>
      <c r="Y726" s="12"/>
      <c r="Z726" s="12"/>
    </row>
    <row r="727" spans="1:26" ht="12.75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3"/>
      <c r="S727" s="12"/>
      <c r="T727" s="12"/>
      <c r="U727" s="12"/>
      <c r="V727" s="12"/>
      <c r="W727" s="12"/>
      <c r="X727" s="12"/>
      <c r="Y727" s="12"/>
      <c r="Z727" s="12"/>
    </row>
    <row r="728" spans="1:26" ht="12.75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3"/>
      <c r="S728" s="12"/>
      <c r="T728" s="12"/>
      <c r="U728" s="12"/>
      <c r="V728" s="12"/>
      <c r="W728" s="12"/>
      <c r="X728" s="12"/>
      <c r="Y728" s="12"/>
      <c r="Z728" s="12"/>
    </row>
    <row r="729" spans="1:26" ht="12.75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3"/>
      <c r="S729" s="12"/>
      <c r="T729" s="12"/>
      <c r="U729" s="12"/>
      <c r="V729" s="12"/>
      <c r="W729" s="12"/>
      <c r="X729" s="12"/>
      <c r="Y729" s="12"/>
      <c r="Z729" s="12"/>
    </row>
    <row r="730" spans="1:26" ht="12.75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3"/>
      <c r="S730" s="12"/>
      <c r="T730" s="12"/>
      <c r="U730" s="12"/>
      <c r="V730" s="12"/>
      <c r="W730" s="12"/>
      <c r="X730" s="12"/>
      <c r="Y730" s="12"/>
      <c r="Z730" s="12"/>
    </row>
    <row r="731" spans="1:26" ht="12.75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3"/>
      <c r="S731" s="12"/>
      <c r="T731" s="12"/>
      <c r="U731" s="12"/>
      <c r="V731" s="12"/>
      <c r="W731" s="12"/>
      <c r="X731" s="12"/>
      <c r="Y731" s="12"/>
      <c r="Z731" s="12"/>
    </row>
    <row r="732" spans="1:26" ht="12.75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3"/>
      <c r="S732" s="12"/>
      <c r="T732" s="12"/>
      <c r="U732" s="12"/>
      <c r="V732" s="12"/>
      <c r="W732" s="12"/>
      <c r="X732" s="12"/>
      <c r="Y732" s="12"/>
      <c r="Z732" s="12"/>
    </row>
    <row r="733" spans="1:26" ht="12.75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3"/>
      <c r="S733" s="12"/>
      <c r="T733" s="12"/>
      <c r="U733" s="12"/>
      <c r="V733" s="12"/>
      <c r="W733" s="12"/>
      <c r="X733" s="12"/>
      <c r="Y733" s="12"/>
      <c r="Z733" s="12"/>
    </row>
    <row r="734" spans="1:26" ht="12.75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3"/>
      <c r="S734" s="12"/>
      <c r="T734" s="12"/>
      <c r="U734" s="12"/>
      <c r="V734" s="12"/>
      <c r="W734" s="12"/>
      <c r="X734" s="12"/>
      <c r="Y734" s="12"/>
      <c r="Z734" s="12"/>
    </row>
    <row r="735" spans="1:26" ht="12.75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3"/>
      <c r="S735" s="12"/>
      <c r="T735" s="12"/>
      <c r="U735" s="12"/>
      <c r="V735" s="12"/>
      <c r="W735" s="12"/>
      <c r="X735" s="12"/>
      <c r="Y735" s="12"/>
      <c r="Z735" s="12"/>
    </row>
    <row r="736" spans="1:26" ht="12.75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3"/>
      <c r="S736" s="12"/>
      <c r="T736" s="12"/>
      <c r="U736" s="12"/>
      <c r="V736" s="12"/>
      <c r="W736" s="12"/>
      <c r="X736" s="12"/>
      <c r="Y736" s="12"/>
      <c r="Z736" s="12"/>
    </row>
    <row r="737" spans="1:26" ht="12.75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3"/>
      <c r="S737" s="12"/>
      <c r="T737" s="12"/>
      <c r="U737" s="12"/>
      <c r="V737" s="12"/>
      <c r="W737" s="12"/>
      <c r="X737" s="12"/>
      <c r="Y737" s="12"/>
      <c r="Z737" s="12"/>
    </row>
    <row r="738" spans="1:26" ht="12.75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3"/>
      <c r="S738" s="12"/>
      <c r="T738" s="12"/>
      <c r="U738" s="12"/>
      <c r="V738" s="12"/>
      <c r="W738" s="12"/>
      <c r="X738" s="12"/>
      <c r="Y738" s="12"/>
      <c r="Z738" s="12"/>
    </row>
    <row r="739" spans="1:26" ht="12.75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3"/>
      <c r="S739" s="12"/>
      <c r="T739" s="12"/>
      <c r="U739" s="12"/>
      <c r="V739" s="12"/>
      <c r="W739" s="12"/>
      <c r="X739" s="12"/>
      <c r="Y739" s="12"/>
      <c r="Z739" s="12"/>
    </row>
    <row r="740" spans="1:26" ht="12.75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3"/>
      <c r="S740" s="12"/>
      <c r="T740" s="12"/>
      <c r="U740" s="12"/>
      <c r="V740" s="12"/>
      <c r="W740" s="12"/>
      <c r="X740" s="12"/>
      <c r="Y740" s="12"/>
      <c r="Z740" s="12"/>
    </row>
    <row r="741" spans="1:26" ht="12.75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3"/>
      <c r="S741" s="12"/>
      <c r="T741" s="12"/>
      <c r="U741" s="12"/>
      <c r="V741" s="12"/>
      <c r="W741" s="12"/>
      <c r="X741" s="12"/>
      <c r="Y741" s="12"/>
      <c r="Z741" s="12"/>
    </row>
    <row r="742" spans="1:26" ht="12.75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3"/>
      <c r="S742" s="12"/>
      <c r="T742" s="12"/>
      <c r="U742" s="12"/>
      <c r="V742" s="12"/>
      <c r="W742" s="12"/>
      <c r="X742" s="12"/>
      <c r="Y742" s="12"/>
      <c r="Z742" s="12"/>
    </row>
    <row r="743" spans="1:26" ht="12.75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3"/>
      <c r="S743" s="12"/>
      <c r="T743" s="12"/>
      <c r="U743" s="12"/>
      <c r="V743" s="12"/>
      <c r="W743" s="12"/>
      <c r="X743" s="12"/>
      <c r="Y743" s="12"/>
      <c r="Z743" s="12"/>
    </row>
    <row r="744" spans="1:26" ht="12.75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3"/>
      <c r="S744" s="12"/>
      <c r="T744" s="12"/>
      <c r="U744" s="12"/>
      <c r="V744" s="12"/>
      <c r="W744" s="12"/>
      <c r="X744" s="12"/>
      <c r="Y744" s="12"/>
      <c r="Z744" s="12"/>
    </row>
    <row r="745" spans="1:26" ht="12.75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3"/>
      <c r="S745" s="12"/>
      <c r="T745" s="12"/>
      <c r="U745" s="12"/>
      <c r="V745" s="12"/>
      <c r="W745" s="12"/>
      <c r="X745" s="12"/>
      <c r="Y745" s="12"/>
      <c r="Z745" s="12"/>
    </row>
    <row r="746" spans="1:26" ht="12.75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3"/>
      <c r="S746" s="12"/>
      <c r="T746" s="12"/>
      <c r="U746" s="12"/>
      <c r="V746" s="12"/>
      <c r="W746" s="12"/>
      <c r="X746" s="12"/>
      <c r="Y746" s="12"/>
      <c r="Z746" s="12"/>
    </row>
    <row r="747" spans="1:26" ht="12.75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3"/>
      <c r="S747" s="12"/>
      <c r="T747" s="12"/>
      <c r="U747" s="12"/>
      <c r="V747" s="12"/>
      <c r="W747" s="12"/>
      <c r="X747" s="12"/>
      <c r="Y747" s="12"/>
      <c r="Z747" s="12"/>
    </row>
    <row r="748" spans="1:26" ht="12.75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3"/>
      <c r="S748" s="12"/>
      <c r="T748" s="12"/>
      <c r="U748" s="12"/>
      <c r="V748" s="12"/>
      <c r="W748" s="12"/>
      <c r="X748" s="12"/>
      <c r="Y748" s="12"/>
      <c r="Z748" s="12"/>
    </row>
    <row r="749" spans="1:26" ht="12.75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3"/>
      <c r="S749" s="12"/>
      <c r="T749" s="12"/>
      <c r="U749" s="12"/>
      <c r="V749" s="12"/>
      <c r="W749" s="12"/>
      <c r="X749" s="12"/>
      <c r="Y749" s="12"/>
      <c r="Z749" s="12"/>
    </row>
    <row r="750" spans="1:26" ht="12.75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3"/>
      <c r="S750" s="12"/>
      <c r="T750" s="12"/>
      <c r="U750" s="12"/>
      <c r="V750" s="12"/>
      <c r="W750" s="12"/>
      <c r="X750" s="12"/>
      <c r="Y750" s="12"/>
      <c r="Z750" s="12"/>
    </row>
    <row r="751" spans="1:26" ht="12.75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3"/>
      <c r="S751" s="12"/>
      <c r="T751" s="12"/>
      <c r="U751" s="12"/>
      <c r="V751" s="12"/>
      <c r="W751" s="12"/>
      <c r="X751" s="12"/>
      <c r="Y751" s="12"/>
      <c r="Z751" s="12"/>
    </row>
    <row r="752" spans="1:26" ht="12.75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3"/>
      <c r="S752" s="12"/>
      <c r="T752" s="12"/>
      <c r="U752" s="12"/>
      <c r="V752" s="12"/>
      <c r="W752" s="12"/>
      <c r="X752" s="12"/>
      <c r="Y752" s="12"/>
      <c r="Z752" s="12"/>
    </row>
    <row r="753" spans="1:26" ht="12.75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3"/>
      <c r="S753" s="12"/>
      <c r="T753" s="12"/>
      <c r="U753" s="12"/>
      <c r="V753" s="12"/>
      <c r="W753" s="12"/>
      <c r="X753" s="12"/>
      <c r="Y753" s="12"/>
      <c r="Z753" s="12"/>
    </row>
    <row r="754" spans="1:26" ht="12.75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3"/>
      <c r="S754" s="12"/>
      <c r="T754" s="12"/>
      <c r="U754" s="12"/>
      <c r="V754" s="12"/>
      <c r="W754" s="12"/>
      <c r="X754" s="12"/>
      <c r="Y754" s="12"/>
      <c r="Z754" s="12"/>
    </row>
    <row r="755" spans="1:26" ht="12.75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3"/>
      <c r="S755" s="12"/>
      <c r="T755" s="12"/>
      <c r="U755" s="12"/>
      <c r="V755" s="12"/>
      <c r="W755" s="12"/>
      <c r="X755" s="12"/>
      <c r="Y755" s="12"/>
      <c r="Z755" s="12"/>
    </row>
    <row r="756" spans="1:26" ht="12.75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3"/>
      <c r="S756" s="12"/>
      <c r="T756" s="12"/>
      <c r="U756" s="12"/>
      <c r="V756" s="12"/>
      <c r="W756" s="12"/>
      <c r="X756" s="12"/>
      <c r="Y756" s="12"/>
      <c r="Z756" s="12"/>
    </row>
    <row r="757" spans="1:26" ht="12.75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3"/>
      <c r="S757" s="12"/>
      <c r="T757" s="12"/>
      <c r="U757" s="12"/>
      <c r="V757" s="12"/>
      <c r="W757" s="12"/>
      <c r="X757" s="12"/>
      <c r="Y757" s="12"/>
      <c r="Z757" s="12"/>
    </row>
    <row r="758" spans="1:26" ht="12.75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3"/>
      <c r="S758" s="12"/>
      <c r="T758" s="12"/>
      <c r="U758" s="12"/>
      <c r="V758" s="12"/>
      <c r="W758" s="12"/>
      <c r="X758" s="12"/>
      <c r="Y758" s="12"/>
      <c r="Z758" s="12"/>
    </row>
    <row r="759" spans="1:26" ht="12.75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3"/>
      <c r="S759" s="12"/>
      <c r="T759" s="12"/>
      <c r="U759" s="12"/>
      <c r="V759" s="12"/>
      <c r="W759" s="12"/>
      <c r="X759" s="12"/>
      <c r="Y759" s="12"/>
      <c r="Z759" s="12"/>
    </row>
    <row r="760" spans="1:26" ht="12.75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3"/>
      <c r="S760" s="12"/>
      <c r="T760" s="12"/>
      <c r="U760" s="12"/>
      <c r="V760" s="12"/>
      <c r="W760" s="12"/>
      <c r="X760" s="12"/>
      <c r="Y760" s="12"/>
      <c r="Z760" s="12"/>
    </row>
    <row r="761" spans="1:26" ht="12.75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3"/>
      <c r="S761" s="12"/>
      <c r="T761" s="12"/>
      <c r="U761" s="12"/>
      <c r="V761" s="12"/>
      <c r="W761" s="12"/>
      <c r="X761" s="12"/>
      <c r="Y761" s="12"/>
      <c r="Z761" s="12"/>
    </row>
    <row r="762" spans="1:26" ht="12.75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3"/>
      <c r="S762" s="12"/>
      <c r="T762" s="12"/>
      <c r="U762" s="12"/>
      <c r="V762" s="12"/>
      <c r="W762" s="12"/>
      <c r="X762" s="12"/>
      <c r="Y762" s="12"/>
      <c r="Z762" s="12"/>
    </row>
    <row r="763" spans="1:26" ht="12.75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3"/>
      <c r="S763" s="12"/>
      <c r="T763" s="12"/>
      <c r="U763" s="12"/>
      <c r="V763" s="12"/>
      <c r="W763" s="12"/>
      <c r="X763" s="12"/>
      <c r="Y763" s="12"/>
      <c r="Z763" s="12"/>
    </row>
    <row r="764" spans="1:26" ht="12.75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3"/>
      <c r="S764" s="12"/>
      <c r="T764" s="12"/>
      <c r="U764" s="12"/>
      <c r="V764" s="12"/>
      <c r="W764" s="12"/>
      <c r="X764" s="12"/>
      <c r="Y764" s="12"/>
      <c r="Z764" s="12"/>
    </row>
    <row r="765" spans="1:26" ht="12.75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3"/>
      <c r="S765" s="12"/>
      <c r="T765" s="12"/>
      <c r="U765" s="12"/>
      <c r="V765" s="12"/>
      <c r="W765" s="12"/>
      <c r="X765" s="12"/>
      <c r="Y765" s="12"/>
      <c r="Z765" s="12"/>
    </row>
    <row r="766" spans="1:26" ht="12.75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3"/>
      <c r="S766" s="12"/>
      <c r="T766" s="12"/>
      <c r="U766" s="12"/>
      <c r="V766" s="12"/>
      <c r="W766" s="12"/>
      <c r="X766" s="12"/>
      <c r="Y766" s="12"/>
      <c r="Z766" s="12"/>
    </row>
    <row r="767" spans="1:26" ht="12.75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3"/>
      <c r="S767" s="12"/>
      <c r="T767" s="12"/>
      <c r="U767" s="12"/>
      <c r="V767" s="12"/>
      <c r="W767" s="12"/>
      <c r="X767" s="12"/>
      <c r="Y767" s="12"/>
      <c r="Z767" s="12"/>
    </row>
    <row r="768" spans="1:26" ht="12.75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3"/>
      <c r="S768" s="12"/>
      <c r="T768" s="12"/>
      <c r="U768" s="12"/>
      <c r="V768" s="12"/>
      <c r="W768" s="12"/>
      <c r="X768" s="12"/>
      <c r="Y768" s="12"/>
      <c r="Z768" s="12"/>
    </row>
    <row r="769" spans="1:26" ht="12.75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3"/>
      <c r="S769" s="12"/>
      <c r="T769" s="12"/>
      <c r="U769" s="12"/>
      <c r="V769" s="12"/>
      <c r="W769" s="12"/>
      <c r="X769" s="12"/>
      <c r="Y769" s="12"/>
      <c r="Z769" s="12"/>
    </row>
    <row r="770" spans="1:26" ht="12.75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3"/>
      <c r="S770" s="12"/>
      <c r="T770" s="12"/>
      <c r="U770" s="12"/>
      <c r="V770" s="12"/>
      <c r="W770" s="12"/>
      <c r="X770" s="12"/>
      <c r="Y770" s="12"/>
      <c r="Z770" s="12"/>
    </row>
    <row r="771" spans="1:26" ht="12.75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3"/>
      <c r="S771" s="12"/>
      <c r="T771" s="12"/>
      <c r="U771" s="12"/>
      <c r="V771" s="12"/>
      <c r="W771" s="12"/>
      <c r="X771" s="12"/>
      <c r="Y771" s="12"/>
      <c r="Z771" s="12"/>
    </row>
    <row r="772" spans="1:26" ht="12.75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3"/>
      <c r="S772" s="12"/>
      <c r="T772" s="12"/>
      <c r="U772" s="12"/>
      <c r="V772" s="12"/>
      <c r="W772" s="12"/>
      <c r="X772" s="12"/>
      <c r="Y772" s="12"/>
      <c r="Z772" s="12"/>
    </row>
    <row r="773" spans="1:26" ht="12.75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3"/>
      <c r="S773" s="12"/>
      <c r="T773" s="12"/>
      <c r="U773" s="12"/>
      <c r="V773" s="12"/>
      <c r="W773" s="12"/>
      <c r="X773" s="12"/>
      <c r="Y773" s="12"/>
      <c r="Z773" s="12"/>
    </row>
    <row r="774" spans="1:26" ht="12.75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3"/>
      <c r="S774" s="12"/>
      <c r="T774" s="12"/>
      <c r="U774" s="12"/>
      <c r="V774" s="12"/>
      <c r="W774" s="12"/>
      <c r="X774" s="12"/>
      <c r="Y774" s="12"/>
      <c r="Z774" s="12"/>
    </row>
    <row r="775" spans="1:26" ht="12.75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3"/>
      <c r="S775" s="12"/>
      <c r="T775" s="12"/>
      <c r="U775" s="12"/>
      <c r="V775" s="12"/>
      <c r="W775" s="12"/>
      <c r="X775" s="12"/>
      <c r="Y775" s="12"/>
      <c r="Z775" s="12"/>
    </row>
    <row r="776" spans="1:26" ht="12.75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3"/>
      <c r="S776" s="12"/>
      <c r="T776" s="12"/>
      <c r="U776" s="12"/>
      <c r="V776" s="12"/>
      <c r="W776" s="12"/>
      <c r="X776" s="12"/>
      <c r="Y776" s="12"/>
      <c r="Z776" s="12"/>
    </row>
    <row r="777" spans="1:26" ht="12.75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3"/>
      <c r="S777" s="12"/>
      <c r="T777" s="12"/>
      <c r="U777" s="12"/>
      <c r="V777" s="12"/>
      <c r="W777" s="12"/>
      <c r="X777" s="12"/>
      <c r="Y777" s="12"/>
      <c r="Z777" s="12"/>
    </row>
    <row r="778" spans="1:26" ht="12.75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3"/>
      <c r="S778" s="12"/>
      <c r="T778" s="12"/>
      <c r="U778" s="12"/>
      <c r="V778" s="12"/>
      <c r="W778" s="12"/>
      <c r="X778" s="12"/>
      <c r="Y778" s="12"/>
      <c r="Z778" s="12"/>
    </row>
    <row r="779" spans="1:26" ht="12.75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3"/>
      <c r="S779" s="12"/>
      <c r="T779" s="12"/>
      <c r="U779" s="12"/>
      <c r="V779" s="12"/>
      <c r="W779" s="12"/>
      <c r="X779" s="12"/>
      <c r="Y779" s="12"/>
      <c r="Z779" s="12"/>
    </row>
    <row r="780" spans="1:26" ht="12.75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3"/>
      <c r="S780" s="12"/>
      <c r="T780" s="12"/>
      <c r="U780" s="12"/>
      <c r="V780" s="12"/>
      <c r="W780" s="12"/>
      <c r="X780" s="12"/>
      <c r="Y780" s="12"/>
      <c r="Z780" s="12"/>
    </row>
    <row r="781" spans="1:26" ht="12.75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3"/>
      <c r="S781" s="12"/>
      <c r="T781" s="12"/>
      <c r="U781" s="12"/>
      <c r="V781" s="12"/>
      <c r="W781" s="12"/>
      <c r="X781" s="12"/>
      <c r="Y781" s="12"/>
      <c r="Z781" s="12"/>
    </row>
    <row r="782" spans="1:26" ht="12.75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3"/>
      <c r="S782" s="12"/>
      <c r="T782" s="12"/>
      <c r="U782" s="12"/>
      <c r="V782" s="12"/>
      <c r="W782" s="12"/>
      <c r="X782" s="12"/>
      <c r="Y782" s="12"/>
      <c r="Z782" s="12"/>
    </row>
    <row r="783" spans="1:26" ht="12.75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3"/>
      <c r="S783" s="12"/>
      <c r="T783" s="12"/>
      <c r="U783" s="12"/>
      <c r="V783" s="12"/>
      <c r="W783" s="12"/>
      <c r="X783" s="12"/>
      <c r="Y783" s="12"/>
      <c r="Z783" s="12"/>
    </row>
    <row r="784" spans="1:26" ht="12.75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3"/>
      <c r="S784" s="12"/>
      <c r="T784" s="12"/>
      <c r="U784" s="12"/>
      <c r="V784" s="12"/>
      <c r="W784" s="12"/>
      <c r="X784" s="12"/>
      <c r="Y784" s="12"/>
      <c r="Z784" s="12"/>
    </row>
    <row r="785" spans="1:26" ht="12.75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3"/>
      <c r="S785" s="12"/>
      <c r="T785" s="12"/>
      <c r="U785" s="12"/>
      <c r="V785" s="12"/>
      <c r="W785" s="12"/>
      <c r="X785" s="12"/>
      <c r="Y785" s="12"/>
      <c r="Z785" s="12"/>
    </row>
    <row r="786" spans="1:26" ht="12.75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3"/>
      <c r="S786" s="12"/>
      <c r="T786" s="12"/>
      <c r="U786" s="12"/>
      <c r="V786" s="12"/>
      <c r="W786" s="12"/>
      <c r="X786" s="12"/>
      <c r="Y786" s="12"/>
      <c r="Z786" s="12"/>
    </row>
    <row r="787" spans="1:26" ht="12.75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3"/>
      <c r="S787" s="12"/>
      <c r="T787" s="12"/>
      <c r="U787" s="12"/>
      <c r="V787" s="12"/>
      <c r="W787" s="12"/>
      <c r="X787" s="12"/>
      <c r="Y787" s="12"/>
      <c r="Z787" s="12"/>
    </row>
    <row r="788" spans="1:26" ht="12.75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3"/>
      <c r="S788" s="12"/>
      <c r="T788" s="12"/>
      <c r="U788" s="12"/>
      <c r="V788" s="12"/>
      <c r="W788" s="12"/>
      <c r="X788" s="12"/>
      <c r="Y788" s="12"/>
      <c r="Z788" s="12"/>
    </row>
    <row r="789" spans="1:26" ht="12.75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3"/>
      <c r="S789" s="12"/>
      <c r="T789" s="12"/>
      <c r="U789" s="12"/>
      <c r="V789" s="12"/>
      <c r="W789" s="12"/>
      <c r="X789" s="12"/>
      <c r="Y789" s="12"/>
      <c r="Z789" s="12"/>
    </row>
    <row r="790" spans="1:26" ht="12.75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3"/>
      <c r="S790" s="12"/>
      <c r="T790" s="12"/>
      <c r="U790" s="12"/>
      <c r="V790" s="12"/>
      <c r="W790" s="12"/>
      <c r="X790" s="12"/>
      <c r="Y790" s="12"/>
      <c r="Z790" s="12"/>
    </row>
    <row r="791" spans="1:26" ht="12.75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3"/>
      <c r="S791" s="12"/>
      <c r="T791" s="12"/>
      <c r="U791" s="12"/>
      <c r="V791" s="12"/>
      <c r="W791" s="12"/>
      <c r="X791" s="12"/>
      <c r="Y791" s="12"/>
      <c r="Z791" s="12"/>
    </row>
    <row r="792" spans="1:26" ht="12.75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3"/>
      <c r="S792" s="12"/>
      <c r="T792" s="12"/>
      <c r="U792" s="12"/>
      <c r="V792" s="12"/>
      <c r="W792" s="12"/>
      <c r="X792" s="12"/>
      <c r="Y792" s="12"/>
      <c r="Z792" s="12"/>
    </row>
    <row r="793" spans="1:26" ht="12.75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3"/>
      <c r="S793" s="12"/>
      <c r="T793" s="12"/>
      <c r="U793" s="12"/>
      <c r="V793" s="12"/>
      <c r="W793" s="12"/>
      <c r="X793" s="12"/>
      <c r="Y793" s="12"/>
      <c r="Z793" s="12"/>
    </row>
    <row r="794" spans="1:26" ht="12.75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3"/>
      <c r="S794" s="12"/>
      <c r="T794" s="12"/>
      <c r="U794" s="12"/>
      <c r="V794" s="12"/>
      <c r="W794" s="12"/>
      <c r="X794" s="12"/>
      <c r="Y794" s="12"/>
      <c r="Z794" s="12"/>
    </row>
    <row r="795" spans="1:26" ht="12.75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3"/>
      <c r="S795" s="12"/>
      <c r="T795" s="12"/>
      <c r="U795" s="12"/>
      <c r="V795" s="12"/>
      <c r="W795" s="12"/>
      <c r="X795" s="12"/>
      <c r="Y795" s="12"/>
      <c r="Z795" s="12"/>
    </row>
    <row r="796" spans="1:26" ht="12.75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3"/>
      <c r="S796" s="12"/>
      <c r="T796" s="12"/>
      <c r="U796" s="12"/>
      <c r="V796" s="12"/>
      <c r="W796" s="12"/>
      <c r="X796" s="12"/>
      <c r="Y796" s="12"/>
      <c r="Z796" s="12"/>
    </row>
    <row r="797" spans="1:26" ht="12.75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3"/>
      <c r="S797" s="12"/>
      <c r="T797" s="12"/>
      <c r="U797" s="12"/>
      <c r="V797" s="12"/>
      <c r="W797" s="12"/>
      <c r="X797" s="12"/>
      <c r="Y797" s="12"/>
      <c r="Z797" s="12"/>
    </row>
    <row r="798" spans="1:26" ht="12.75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3"/>
      <c r="S798" s="12"/>
      <c r="T798" s="12"/>
      <c r="U798" s="12"/>
      <c r="V798" s="12"/>
      <c r="W798" s="12"/>
      <c r="X798" s="12"/>
      <c r="Y798" s="12"/>
      <c r="Z798" s="12"/>
    </row>
    <row r="799" spans="1:26" ht="12.75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3"/>
      <c r="S799" s="12"/>
      <c r="T799" s="12"/>
      <c r="U799" s="12"/>
      <c r="V799" s="12"/>
      <c r="W799" s="12"/>
      <c r="X799" s="12"/>
      <c r="Y799" s="12"/>
      <c r="Z799" s="12"/>
    </row>
    <row r="800" spans="1:26" ht="12.75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3"/>
      <c r="S800" s="12"/>
      <c r="T800" s="12"/>
      <c r="U800" s="12"/>
      <c r="V800" s="12"/>
      <c r="W800" s="12"/>
      <c r="X800" s="12"/>
      <c r="Y800" s="12"/>
      <c r="Z800" s="12"/>
    </row>
    <row r="801" spans="1:26" ht="12.75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3"/>
      <c r="S801" s="12"/>
      <c r="T801" s="12"/>
      <c r="U801" s="12"/>
      <c r="V801" s="12"/>
      <c r="W801" s="12"/>
      <c r="X801" s="12"/>
      <c r="Y801" s="12"/>
      <c r="Z801" s="12"/>
    </row>
    <row r="802" spans="1:26" ht="12.75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3"/>
      <c r="S802" s="12"/>
      <c r="T802" s="12"/>
      <c r="U802" s="12"/>
      <c r="V802" s="12"/>
      <c r="W802" s="12"/>
      <c r="X802" s="12"/>
      <c r="Y802" s="12"/>
      <c r="Z802" s="12"/>
    </row>
    <row r="803" spans="1:26" ht="12.75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3"/>
      <c r="S803" s="12"/>
      <c r="T803" s="12"/>
      <c r="U803" s="12"/>
      <c r="V803" s="12"/>
      <c r="W803" s="12"/>
      <c r="X803" s="12"/>
      <c r="Y803" s="12"/>
      <c r="Z803" s="12"/>
    </row>
    <row r="804" spans="1:26" ht="12.75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3"/>
      <c r="S804" s="12"/>
      <c r="T804" s="12"/>
      <c r="U804" s="12"/>
      <c r="V804" s="12"/>
      <c r="W804" s="12"/>
      <c r="X804" s="12"/>
      <c r="Y804" s="12"/>
      <c r="Z804" s="12"/>
    </row>
    <row r="805" spans="1:26" ht="12.75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3"/>
      <c r="S805" s="12"/>
      <c r="T805" s="12"/>
      <c r="U805" s="12"/>
      <c r="V805" s="12"/>
      <c r="W805" s="12"/>
      <c r="X805" s="12"/>
      <c r="Y805" s="12"/>
      <c r="Z805" s="12"/>
    </row>
    <row r="806" spans="1:26" ht="12.75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3"/>
      <c r="S806" s="12"/>
      <c r="T806" s="12"/>
      <c r="U806" s="12"/>
      <c r="V806" s="12"/>
      <c r="W806" s="12"/>
      <c r="X806" s="12"/>
      <c r="Y806" s="12"/>
      <c r="Z806" s="12"/>
    </row>
    <row r="807" spans="1:26" ht="12.75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3"/>
      <c r="S807" s="12"/>
      <c r="T807" s="12"/>
      <c r="U807" s="12"/>
      <c r="V807" s="12"/>
      <c r="W807" s="12"/>
      <c r="X807" s="12"/>
      <c r="Y807" s="12"/>
      <c r="Z807" s="12"/>
    </row>
    <row r="808" spans="1:26" ht="12.75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3"/>
      <c r="S808" s="12"/>
      <c r="T808" s="12"/>
      <c r="U808" s="12"/>
      <c r="V808" s="12"/>
      <c r="W808" s="12"/>
      <c r="X808" s="12"/>
      <c r="Y808" s="12"/>
      <c r="Z808" s="12"/>
    </row>
    <row r="809" spans="1:26" ht="12.75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3"/>
      <c r="S809" s="12"/>
      <c r="T809" s="12"/>
      <c r="U809" s="12"/>
      <c r="V809" s="12"/>
      <c r="W809" s="12"/>
      <c r="X809" s="12"/>
      <c r="Y809" s="12"/>
      <c r="Z809" s="12"/>
    </row>
    <row r="810" spans="1:26" ht="12.75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3"/>
      <c r="S810" s="12"/>
      <c r="T810" s="12"/>
      <c r="U810" s="12"/>
      <c r="V810" s="12"/>
      <c r="W810" s="12"/>
      <c r="X810" s="12"/>
      <c r="Y810" s="12"/>
      <c r="Z810" s="12"/>
    </row>
    <row r="811" spans="1:26" ht="12.75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3"/>
      <c r="S811" s="12"/>
      <c r="T811" s="12"/>
      <c r="U811" s="12"/>
      <c r="V811" s="12"/>
      <c r="W811" s="12"/>
      <c r="X811" s="12"/>
      <c r="Y811" s="12"/>
      <c r="Z811" s="12"/>
    </row>
    <row r="812" spans="1:26" ht="12.75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3"/>
      <c r="S812" s="12"/>
      <c r="T812" s="12"/>
      <c r="U812" s="12"/>
      <c r="V812" s="12"/>
      <c r="W812" s="12"/>
      <c r="X812" s="12"/>
      <c r="Y812" s="12"/>
      <c r="Z812" s="12"/>
    </row>
    <row r="813" spans="1:26" ht="12.75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3"/>
      <c r="S813" s="12"/>
      <c r="T813" s="12"/>
      <c r="U813" s="12"/>
      <c r="V813" s="12"/>
      <c r="W813" s="12"/>
      <c r="X813" s="12"/>
      <c r="Y813" s="12"/>
      <c r="Z813" s="12"/>
    </row>
    <row r="814" spans="1:26" ht="12.75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3"/>
      <c r="S814" s="12"/>
      <c r="T814" s="12"/>
      <c r="U814" s="12"/>
      <c r="V814" s="12"/>
      <c r="W814" s="12"/>
      <c r="X814" s="12"/>
      <c r="Y814" s="12"/>
      <c r="Z814" s="12"/>
    </row>
    <row r="815" spans="1:26" ht="12.75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3"/>
      <c r="S815" s="12"/>
      <c r="T815" s="12"/>
      <c r="U815" s="12"/>
      <c r="V815" s="12"/>
      <c r="W815" s="12"/>
      <c r="X815" s="12"/>
      <c r="Y815" s="12"/>
      <c r="Z815" s="12"/>
    </row>
    <row r="816" spans="1:26" ht="12.75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3"/>
      <c r="S816" s="12"/>
      <c r="T816" s="12"/>
      <c r="U816" s="12"/>
      <c r="V816" s="12"/>
      <c r="W816" s="12"/>
      <c r="X816" s="12"/>
      <c r="Y816" s="12"/>
      <c r="Z816" s="12"/>
    </row>
    <row r="817" spans="1:26" ht="12.75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3"/>
      <c r="S817" s="12"/>
      <c r="T817" s="12"/>
      <c r="U817" s="12"/>
      <c r="V817" s="12"/>
      <c r="W817" s="12"/>
      <c r="X817" s="12"/>
      <c r="Y817" s="12"/>
      <c r="Z817" s="12"/>
    </row>
    <row r="818" spans="1:26" ht="12.75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3"/>
      <c r="S818" s="12"/>
      <c r="T818" s="12"/>
      <c r="U818" s="12"/>
      <c r="V818" s="12"/>
      <c r="W818" s="12"/>
      <c r="X818" s="12"/>
      <c r="Y818" s="12"/>
      <c r="Z818" s="12"/>
    </row>
    <row r="819" spans="1:26" ht="12.75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3"/>
      <c r="S819" s="12"/>
      <c r="T819" s="12"/>
      <c r="U819" s="12"/>
      <c r="V819" s="12"/>
      <c r="W819" s="12"/>
      <c r="X819" s="12"/>
      <c r="Y819" s="12"/>
      <c r="Z819" s="12"/>
    </row>
    <row r="820" spans="1:26" ht="12.75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3"/>
      <c r="S820" s="12"/>
      <c r="T820" s="12"/>
      <c r="U820" s="12"/>
      <c r="V820" s="12"/>
      <c r="W820" s="12"/>
      <c r="X820" s="12"/>
      <c r="Y820" s="12"/>
      <c r="Z820" s="12"/>
    </row>
    <row r="821" spans="1:26" ht="12.75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3"/>
      <c r="S821" s="12"/>
      <c r="T821" s="12"/>
      <c r="U821" s="12"/>
      <c r="V821" s="12"/>
      <c r="W821" s="12"/>
      <c r="X821" s="12"/>
      <c r="Y821" s="12"/>
      <c r="Z821" s="12"/>
    </row>
    <row r="822" spans="1:26" ht="12.75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3"/>
      <c r="S822" s="12"/>
      <c r="T822" s="12"/>
      <c r="U822" s="12"/>
      <c r="V822" s="12"/>
      <c r="W822" s="12"/>
      <c r="X822" s="12"/>
      <c r="Y822" s="12"/>
      <c r="Z822" s="12"/>
    </row>
    <row r="823" spans="1:26" ht="12.75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3"/>
      <c r="S823" s="12"/>
      <c r="T823" s="12"/>
      <c r="U823" s="12"/>
      <c r="V823" s="12"/>
      <c r="W823" s="12"/>
      <c r="X823" s="12"/>
      <c r="Y823" s="12"/>
      <c r="Z823" s="12"/>
    </row>
    <row r="824" spans="1:26" ht="12.75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3"/>
      <c r="S824" s="12"/>
      <c r="T824" s="12"/>
      <c r="U824" s="12"/>
      <c r="V824" s="12"/>
      <c r="W824" s="12"/>
      <c r="X824" s="12"/>
      <c r="Y824" s="12"/>
      <c r="Z824" s="12"/>
    </row>
    <row r="825" spans="1:26" ht="12.75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3"/>
      <c r="S825" s="12"/>
      <c r="T825" s="12"/>
      <c r="U825" s="12"/>
      <c r="V825" s="12"/>
      <c r="W825" s="12"/>
      <c r="X825" s="12"/>
      <c r="Y825" s="12"/>
      <c r="Z825" s="12"/>
    </row>
    <row r="826" spans="1:26" ht="12.75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3"/>
      <c r="S826" s="12"/>
      <c r="T826" s="12"/>
      <c r="U826" s="12"/>
      <c r="V826" s="12"/>
      <c r="W826" s="12"/>
      <c r="X826" s="12"/>
      <c r="Y826" s="12"/>
      <c r="Z826" s="12"/>
    </row>
    <row r="827" spans="1:26" ht="12.75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3"/>
      <c r="S827" s="12"/>
      <c r="T827" s="12"/>
      <c r="U827" s="12"/>
      <c r="V827" s="12"/>
      <c r="W827" s="12"/>
      <c r="X827" s="12"/>
      <c r="Y827" s="12"/>
      <c r="Z827" s="12"/>
    </row>
    <row r="828" spans="1:26" ht="12.75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3"/>
      <c r="S828" s="12"/>
      <c r="T828" s="12"/>
      <c r="U828" s="12"/>
      <c r="V828" s="12"/>
      <c r="W828" s="12"/>
      <c r="X828" s="12"/>
      <c r="Y828" s="12"/>
      <c r="Z828" s="12"/>
    </row>
    <row r="829" spans="1:26" ht="12.75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3"/>
      <c r="S829" s="12"/>
      <c r="T829" s="12"/>
      <c r="U829" s="12"/>
      <c r="V829" s="12"/>
      <c r="W829" s="12"/>
      <c r="X829" s="12"/>
      <c r="Y829" s="12"/>
      <c r="Z829" s="12"/>
    </row>
    <row r="830" spans="1:26" ht="12.75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3"/>
      <c r="S830" s="12"/>
      <c r="T830" s="12"/>
      <c r="U830" s="12"/>
      <c r="V830" s="12"/>
      <c r="W830" s="12"/>
      <c r="X830" s="12"/>
      <c r="Y830" s="12"/>
      <c r="Z830" s="12"/>
    </row>
    <row r="831" spans="1:26" ht="12.75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3"/>
      <c r="S831" s="12"/>
      <c r="T831" s="12"/>
      <c r="U831" s="12"/>
      <c r="V831" s="12"/>
      <c r="W831" s="12"/>
      <c r="X831" s="12"/>
      <c r="Y831" s="12"/>
      <c r="Z831" s="12"/>
    </row>
    <row r="832" spans="1:26" ht="12.75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3"/>
      <c r="S832" s="12"/>
      <c r="T832" s="12"/>
      <c r="U832" s="12"/>
      <c r="V832" s="12"/>
      <c r="W832" s="12"/>
      <c r="X832" s="12"/>
      <c r="Y832" s="12"/>
      <c r="Z832" s="12"/>
    </row>
    <row r="833" spans="1:26" ht="12.75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3"/>
      <c r="S833" s="12"/>
      <c r="T833" s="12"/>
      <c r="U833" s="12"/>
      <c r="V833" s="12"/>
      <c r="W833" s="12"/>
      <c r="X833" s="12"/>
      <c r="Y833" s="12"/>
      <c r="Z833" s="12"/>
    </row>
    <row r="834" spans="1:26" ht="12.75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3"/>
      <c r="S834" s="12"/>
      <c r="T834" s="12"/>
      <c r="U834" s="12"/>
      <c r="V834" s="12"/>
      <c r="W834" s="12"/>
      <c r="X834" s="12"/>
      <c r="Y834" s="12"/>
      <c r="Z834" s="12"/>
    </row>
    <row r="835" spans="1:26" ht="12.75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3"/>
      <c r="S835" s="12"/>
      <c r="T835" s="12"/>
      <c r="U835" s="12"/>
      <c r="V835" s="12"/>
      <c r="W835" s="12"/>
      <c r="X835" s="12"/>
      <c r="Y835" s="12"/>
      <c r="Z835" s="12"/>
    </row>
    <row r="836" spans="1:26" ht="12.75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3"/>
      <c r="S836" s="12"/>
      <c r="T836" s="12"/>
      <c r="U836" s="12"/>
      <c r="V836" s="12"/>
      <c r="W836" s="12"/>
      <c r="X836" s="12"/>
      <c r="Y836" s="12"/>
      <c r="Z836" s="12"/>
    </row>
    <row r="837" spans="1:26" ht="12.75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3"/>
      <c r="S837" s="12"/>
      <c r="T837" s="12"/>
      <c r="U837" s="12"/>
      <c r="V837" s="12"/>
      <c r="W837" s="12"/>
      <c r="X837" s="12"/>
      <c r="Y837" s="12"/>
      <c r="Z837" s="12"/>
    </row>
    <row r="838" spans="1:26" ht="12.75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3"/>
      <c r="S838" s="12"/>
      <c r="T838" s="12"/>
      <c r="U838" s="12"/>
      <c r="V838" s="12"/>
      <c r="W838" s="12"/>
      <c r="X838" s="12"/>
      <c r="Y838" s="12"/>
      <c r="Z838" s="12"/>
    </row>
    <row r="839" spans="1:26" ht="12.75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3"/>
      <c r="S839" s="12"/>
      <c r="T839" s="12"/>
      <c r="U839" s="12"/>
      <c r="V839" s="12"/>
      <c r="W839" s="12"/>
      <c r="X839" s="12"/>
      <c r="Y839" s="12"/>
      <c r="Z839" s="12"/>
    </row>
    <row r="840" spans="1:26" ht="12.75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3"/>
      <c r="S840" s="12"/>
      <c r="T840" s="12"/>
      <c r="U840" s="12"/>
      <c r="V840" s="12"/>
      <c r="W840" s="12"/>
      <c r="X840" s="12"/>
      <c r="Y840" s="12"/>
      <c r="Z840" s="12"/>
    </row>
    <row r="841" spans="1:26" ht="12.75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3"/>
      <c r="S841" s="12"/>
      <c r="T841" s="12"/>
      <c r="U841" s="12"/>
      <c r="V841" s="12"/>
      <c r="W841" s="12"/>
      <c r="X841" s="12"/>
      <c r="Y841" s="12"/>
      <c r="Z841" s="12"/>
    </row>
    <row r="842" spans="1:26" ht="12.75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3"/>
      <c r="S842" s="12"/>
      <c r="T842" s="12"/>
      <c r="U842" s="12"/>
      <c r="V842" s="12"/>
      <c r="W842" s="12"/>
      <c r="X842" s="12"/>
      <c r="Y842" s="12"/>
      <c r="Z842" s="12"/>
    </row>
    <row r="843" spans="1:26" ht="12.75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3"/>
      <c r="S843" s="12"/>
      <c r="T843" s="12"/>
      <c r="U843" s="12"/>
      <c r="V843" s="12"/>
      <c r="W843" s="12"/>
      <c r="X843" s="12"/>
      <c r="Y843" s="12"/>
      <c r="Z843" s="12"/>
    </row>
    <row r="844" spans="1:26" ht="12.75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3"/>
      <c r="S844" s="12"/>
      <c r="T844" s="12"/>
      <c r="U844" s="12"/>
      <c r="V844" s="12"/>
      <c r="W844" s="12"/>
      <c r="X844" s="12"/>
      <c r="Y844" s="12"/>
      <c r="Z844" s="12"/>
    </row>
    <row r="845" spans="1:26" ht="12.75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3"/>
      <c r="S845" s="12"/>
      <c r="T845" s="12"/>
      <c r="U845" s="12"/>
      <c r="V845" s="12"/>
      <c r="W845" s="12"/>
      <c r="X845" s="12"/>
      <c r="Y845" s="12"/>
      <c r="Z845" s="12"/>
    </row>
    <row r="846" spans="1:26" ht="12.75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3"/>
      <c r="S846" s="12"/>
      <c r="T846" s="12"/>
      <c r="U846" s="12"/>
      <c r="V846" s="12"/>
      <c r="W846" s="12"/>
      <c r="X846" s="12"/>
      <c r="Y846" s="12"/>
      <c r="Z846" s="12"/>
    </row>
    <row r="847" spans="1:26" ht="12.75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3"/>
      <c r="S847" s="12"/>
      <c r="T847" s="12"/>
      <c r="U847" s="12"/>
      <c r="V847" s="12"/>
      <c r="W847" s="12"/>
      <c r="X847" s="12"/>
      <c r="Y847" s="12"/>
      <c r="Z847" s="12"/>
    </row>
    <row r="848" spans="1:26" ht="12.75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3"/>
      <c r="S848" s="12"/>
      <c r="T848" s="12"/>
      <c r="U848" s="12"/>
      <c r="V848" s="12"/>
      <c r="W848" s="12"/>
      <c r="X848" s="12"/>
      <c r="Y848" s="12"/>
      <c r="Z848" s="12"/>
    </row>
    <row r="849" spans="1:26" ht="12.75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3"/>
      <c r="S849" s="12"/>
      <c r="T849" s="12"/>
      <c r="U849" s="12"/>
      <c r="V849" s="12"/>
      <c r="W849" s="12"/>
      <c r="X849" s="12"/>
      <c r="Y849" s="12"/>
      <c r="Z849" s="12"/>
    </row>
    <row r="850" spans="1:26" ht="12.75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3"/>
      <c r="S850" s="12"/>
      <c r="T850" s="12"/>
      <c r="U850" s="12"/>
      <c r="V850" s="12"/>
      <c r="W850" s="12"/>
      <c r="X850" s="12"/>
      <c r="Y850" s="12"/>
      <c r="Z850" s="12"/>
    </row>
    <row r="851" spans="1:26" ht="12.75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3"/>
      <c r="S851" s="12"/>
      <c r="T851" s="12"/>
      <c r="U851" s="12"/>
      <c r="V851" s="12"/>
      <c r="W851" s="12"/>
      <c r="X851" s="12"/>
      <c r="Y851" s="12"/>
      <c r="Z851" s="12"/>
    </row>
    <row r="852" spans="1:26" ht="12.75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3"/>
      <c r="S852" s="12"/>
      <c r="T852" s="12"/>
      <c r="U852" s="12"/>
      <c r="V852" s="12"/>
      <c r="W852" s="12"/>
      <c r="X852" s="12"/>
      <c r="Y852" s="12"/>
      <c r="Z852" s="12"/>
    </row>
    <row r="853" spans="1:26" ht="12.75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3"/>
      <c r="S853" s="12"/>
      <c r="T853" s="12"/>
      <c r="U853" s="12"/>
      <c r="V853" s="12"/>
      <c r="W853" s="12"/>
      <c r="X853" s="12"/>
      <c r="Y853" s="12"/>
      <c r="Z853" s="12"/>
    </row>
    <row r="854" spans="1:26" ht="12.75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3"/>
      <c r="S854" s="12"/>
      <c r="T854" s="12"/>
      <c r="U854" s="12"/>
      <c r="V854" s="12"/>
      <c r="W854" s="12"/>
      <c r="X854" s="12"/>
      <c r="Y854" s="12"/>
      <c r="Z854" s="12"/>
    </row>
    <row r="855" spans="1:26" ht="12.75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3"/>
      <c r="S855" s="12"/>
      <c r="T855" s="12"/>
      <c r="U855" s="12"/>
      <c r="V855" s="12"/>
      <c r="W855" s="12"/>
      <c r="X855" s="12"/>
      <c r="Y855" s="12"/>
      <c r="Z855" s="12"/>
    </row>
    <row r="856" spans="1:26" ht="12.75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3"/>
      <c r="S856" s="12"/>
      <c r="T856" s="12"/>
      <c r="U856" s="12"/>
      <c r="V856" s="12"/>
      <c r="W856" s="12"/>
      <c r="X856" s="12"/>
      <c r="Y856" s="12"/>
      <c r="Z856" s="12"/>
    </row>
    <row r="857" spans="1:26" ht="12.75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3"/>
      <c r="S857" s="12"/>
      <c r="T857" s="12"/>
      <c r="U857" s="12"/>
      <c r="V857" s="12"/>
      <c r="W857" s="12"/>
      <c r="X857" s="12"/>
      <c r="Y857" s="12"/>
      <c r="Z857" s="12"/>
    </row>
    <row r="858" spans="1:26" ht="12.75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3"/>
      <c r="S858" s="12"/>
      <c r="T858" s="12"/>
      <c r="U858" s="12"/>
      <c r="V858" s="12"/>
      <c r="W858" s="12"/>
      <c r="X858" s="12"/>
      <c r="Y858" s="12"/>
      <c r="Z858" s="12"/>
    </row>
    <row r="859" spans="1:26" ht="12.75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3"/>
      <c r="S859" s="12"/>
      <c r="T859" s="12"/>
      <c r="U859" s="12"/>
      <c r="V859" s="12"/>
      <c r="W859" s="12"/>
      <c r="X859" s="12"/>
      <c r="Y859" s="12"/>
      <c r="Z859" s="12"/>
    </row>
    <row r="860" spans="1:26" ht="12.75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3"/>
      <c r="S860" s="12"/>
      <c r="T860" s="12"/>
      <c r="U860" s="12"/>
      <c r="V860" s="12"/>
      <c r="W860" s="12"/>
      <c r="X860" s="12"/>
      <c r="Y860" s="12"/>
      <c r="Z860" s="12"/>
    </row>
    <row r="861" spans="1:26" ht="12.75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3"/>
      <c r="S861" s="12"/>
      <c r="T861" s="12"/>
      <c r="U861" s="12"/>
      <c r="V861" s="12"/>
      <c r="W861" s="12"/>
      <c r="X861" s="12"/>
      <c r="Y861" s="12"/>
      <c r="Z861" s="12"/>
    </row>
    <row r="862" spans="1:26" ht="12.75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3"/>
      <c r="S862" s="12"/>
      <c r="T862" s="12"/>
      <c r="U862" s="12"/>
      <c r="V862" s="12"/>
      <c r="W862" s="12"/>
      <c r="X862" s="12"/>
      <c r="Y862" s="12"/>
      <c r="Z862" s="12"/>
    </row>
    <row r="863" spans="1:26" ht="12.75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3"/>
      <c r="S863" s="12"/>
      <c r="T863" s="12"/>
      <c r="U863" s="12"/>
      <c r="V863" s="12"/>
      <c r="W863" s="12"/>
      <c r="X863" s="12"/>
      <c r="Y863" s="12"/>
      <c r="Z863" s="12"/>
    </row>
    <row r="864" spans="1:26" ht="12.75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3"/>
      <c r="S864" s="12"/>
      <c r="T864" s="12"/>
      <c r="U864" s="12"/>
      <c r="V864" s="12"/>
      <c r="W864" s="12"/>
      <c r="X864" s="12"/>
      <c r="Y864" s="12"/>
      <c r="Z864" s="12"/>
    </row>
    <row r="865" spans="1:26" ht="12.75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3"/>
      <c r="S865" s="12"/>
      <c r="T865" s="12"/>
      <c r="U865" s="12"/>
      <c r="V865" s="12"/>
      <c r="W865" s="12"/>
      <c r="X865" s="12"/>
      <c r="Y865" s="12"/>
      <c r="Z865" s="12"/>
    </row>
    <row r="866" spans="1:26" ht="12.75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3"/>
      <c r="S866" s="12"/>
      <c r="T866" s="12"/>
      <c r="U866" s="12"/>
      <c r="V866" s="12"/>
      <c r="W866" s="12"/>
      <c r="X866" s="12"/>
      <c r="Y866" s="12"/>
      <c r="Z866" s="12"/>
    </row>
    <row r="867" spans="1:26" ht="12.75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3"/>
      <c r="S867" s="12"/>
      <c r="T867" s="12"/>
      <c r="U867" s="12"/>
      <c r="V867" s="12"/>
      <c r="W867" s="12"/>
      <c r="X867" s="12"/>
      <c r="Y867" s="12"/>
      <c r="Z867" s="12"/>
    </row>
    <row r="868" spans="1:26" ht="12.75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3"/>
      <c r="S868" s="12"/>
      <c r="T868" s="12"/>
      <c r="U868" s="12"/>
      <c r="V868" s="12"/>
      <c r="W868" s="12"/>
      <c r="X868" s="12"/>
      <c r="Y868" s="12"/>
      <c r="Z868" s="12"/>
    </row>
    <row r="869" spans="1:26" ht="12.75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3"/>
      <c r="S869" s="12"/>
      <c r="T869" s="12"/>
      <c r="U869" s="12"/>
      <c r="V869" s="12"/>
      <c r="W869" s="12"/>
      <c r="X869" s="12"/>
      <c r="Y869" s="12"/>
      <c r="Z869" s="12"/>
    </row>
    <row r="870" spans="1:26" ht="12.75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3"/>
      <c r="S870" s="12"/>
      <c r="T870" s="12"/>
      <c r="U870" s="12"/>
      <c r="V870" s="12"/>
      <c r="W870" s="12"/>
      <c r="X870" s="12"/>
      <c r="Y870" s="12"/>
      <c r="Z870" s="12"/>
    </row>
    <row r="871" spans="1:26" ht="12.75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3"/>
      <c r="S871" s="12"/>
      <c r="T871" s="12"/>
      <c r="U871" s="12"/>
      <c r="V871" s="12"/>
      <c r="W871" s="12"/>
      <c r="X871" s="12"/>
      <c r="Y871" s="12"/>
      <c r="Z871" s="12"/>
    </row>
    <row r="872" spans="1:26" ht="12.75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3"/>
      <c r="S872" s="12"/>
      <c r="T872" s="12"/>
      <c r="U872" s="12"/>
      <c r="V872" s="12"/>
      <c r="W872" s="12"/>
      <c r="X872" s="12"/>
      <c r="Y872" s="12"/>
      <c r="Z872" s="12"/>
    </row>
    <row r="873" spans="1:26" ht="12.75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3"/>
      <c r="S873" s="12"/>
      <c r="T873" s="12"/>
      <c r="U873" s="12"/>
      <c r="V873" s="12"/>
      <c r="W873" s="12"/>
      <c r="X873" s="12"/>
      <c r="Y873" s="12"/>
      <c r="Z873" s="12"/>
    </row>
    <row r="874" spans="1:26" ht="12.75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3"/>
      <c r="S874" s="12"/>
      <c r="T874" s="12"/>
      <c r="U874" s="12"/>
      <c r="V874" s="12"/>
      <c r="W874" s="12"/>
      <c r="X874" s="12"/>
      <c r="Y874" s="12"/>
      <c r="Z874" s="12"/>
    </row>
    <row r="875" spans="1:26" ht="12.75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3"/>
      <c r="S875" s="12"/>
      <c r="T875" s="12"/>
      <c r="U875" s="12"/>
      <c r="V875" s="12"/>
      <c r="W875" s="12"/>
      <c r="X875" s="12"/>
      <c r="Y875" s="12"/>
      <c r="Z875" s="12"/>
    </row>
    <row r="876" spans="1:26" ht="12.75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3"/>
      <c r="S876" s="12"/>
      <c r="T876" s="12"/>
      <c r="U876" s="12"/>
      <c r="V876" s="12"/>
      <c r="W876" s="12"/>
      <c r="X876" s="12"/>
      <c r="Y876" s="12"/>
      <c r="Z876" s="12"/>
    </row>
    <row r="877" spans="1:26" ht="12.75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3"/>
      <c r="S877" s="12"/>
      <c r="T877" s="12"/>
      <c r="U877" s="12"/>
      <c r="V877" s="12"/>
      <c r="W877" s="12"/>
      <c r="X877" s="12"/>
      <c r="Y877" s="12"/>
      <c r="Z877" s="12"/>
    </row>
    <row r="878" spans="1:26" ht="12.75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3"/>
      <c r="S878" s="12"/>
      <c r="T878" s="12"/>
      <c r="U878" s="12"/>
      <c r="V878" s="12"/>
      <c r="W878" s="12"/>
      <c r="X878" s="12"/>
      <c r="Y878" s="12"/>
      <c r="Z878" s="12"/>
    </row>
    <row r="879" spans="1:26" ht="12.75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3"/>
      <c r="S879" s="12"/>
      <c r="T879" s="12"/>
      <c r="U879" s="12"/>
      <c r="V879" s="12"/>
      <c r="W879" s="12"/>
      <c r="X879" s="12"/>
      <c r="Y879" s="12"/>
      <c r="Z879" s="12"/>
    </row>
    <row r="880" spans="1:26" ht="12.75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3"/>
      <c r="S880" s="12"/>
      <c r="T880" s="12"/>
      <c r="U880" s="12"/>
      <c r="V880" s="12"/>
      <c r="W880" s="12"/>
      <c r="X880" s="12"/>
      <c r="Y880" s="12"/>
      <c r="Z880" s="12"/>
    </row>
    <row r="881" spans="1:26" ht="12.75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3"/>
      <c r="S881" s="12"/>
      <c r="T881" s="12"/>
      <c r="U881" s="12"/>
      <c r="V881" s="12"/>
      <c r="W881" s="12"/>
      <c r="X881" s="12"/>
      <c r="Y881" s="12"/>
      <c r="Z881" s="12"/>
    </row>
    <row r="882" spans="1:26" ht="12.75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3"/>
      <c r="S882" s="12"/>
      <c r="T882" s="12"/>
      <c r="U882" s="12"/>
      <c r="V882" s="12"/>
      <c r="W882" s="12"/>
      <c r="X882" s="12"/>
      <c r="Y882" s="12"/>
      <c r="Z882" s="12"/>
    </row>
    <row r="883" spans="1:26" ht="12.75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3"/>
      <c r="S883" s="12"/>
      <c r="T883" s="12"/>
      <c r="U883" s="12"/>
      <c r="V883" s="12"/>
      <c r="W883" s="12"/>
      <c r="X883" s="12"/>
      <c r="Y883" s="12"/>
      <c r="Z883" s="12"/>
    </row>
    <row r="884" spans="1:26" ht="12.75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3"/>
      <c r="S884" s="12"/>
      <c r="T884" s="12"/>
      <c r="U884" s="12"/>
      <c r="V884" s="12"/>
      <c r="W884" s="12"/>
      <c r="X884" s="12"/>
      <c r="Y884" s="12"/>
      <c r="Z884" s="12"/>
    </row>
    <row r="885" spans="1:26" ht="12.75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3"/>
      <c r="S885" s="12"/>
      <c r="T885" s="12"/>
      <c r="U885" s="12"/>
      <c r="V885" s="12"/>
      <c r="W885" s="12"/>
      <c r="X885" s="12"/>
      <c r="Y885" s="12"/>
      <c r="Z885" s="12"/>
    </row>
    <row r="886" spans="1:26" ht="12.75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3"/>
      <c r="S886" s="12"/>
      <c r="T886" s="12"/>
      <c r="U886" s="12"/>
      <c r="V886" s="12"/>
      <c r="W886" s="12"/>
      <c r="X886" s="12"/>
      <c r="Y886" s="12"/>
      <c r="Z886" s="12"/>
    </row>
    <row r="887" spans="1:26" ht="12.75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3"/>
      <c r="S887" s="12"/>
      <c r="T887" s="12"/>
      <c r="U887" s="12"/>
      <c r="V887" s="12"/>
      <c r="W887" s="12"/>
      <c r="X887" s="12"/>
      <c r="Y887" s="12"/>
      <c r="Z887" s="12"/>
    </row>
    <row r="888" spans="1:26" ht="12.75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3"/>
      <c r="S888" s="12"/>
      <c r="T888" s="12"/>
      <c r="U888" s="12"/>
      <c r="V888" s="12"/>
      <c r="W888" s="12"/>
      <c r="X888" s="12"/>
      <c r="Y888" s="12"/>
      <c r="Z888" s="12"/>
    </row>
    <row r="889" spans="1:26" ht="12.75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3"/>
      <c r="S889" s="12"/>
      <c r="T889" s="12"/>
      <c r="U889" s="12"/>
      <c r="V889" s="12"/>
      <c r="W889" s="12"/>
      <c r="X889" s="12"/>
      <c r="Y889" s="12"/>
      <c r="Z889" s="12"/>
    </row>
    <row r="890" spans="1:26" ht="12.75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3"/>
      <c r="S890" s="12"/>
      <c r="T890" s="12"/>
      <c r="U890" s="12"/>
      <c r="V890" s="12"/>
      <c r="W890" s="12"/>
      <c r="X890" s="12"/>
      <c r="Y890" s="12"/>
      <c r="Z890" s="12"/>
    </row>
    <row r="891" spans="1:26" ht="12.75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3"/>
      <c r="S891" s="12"/>
      <c r="T891" s="12"/>
      <c r="U891" s="12"/>
      <c r="V891" s="12"/>
      <c r="W891" s="12"/>
      <c r="X891" s="12"/>
      <c r="Y891" s="12"/>
      <c r="Z891" s="12"/>
    </row>
    <row r="892" spans="1:26" ht="12.75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3"/>
      <c r="S892" s="12"/>
      <c r="T892" s="12"/>
      <c r="U892" s="12"/>
      <c r="V892" s="12"/>
      <c r="W892" s="12"/>
      <c r="X892" s="12"/>
      <c r="Y892" s="12"/>
      <c r="Z892" s="12"/>
    </row>
    <row r="893" spans="1:26" ht="12.75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3"/>
      <c r="S893" s="12"/>
      <c r="T893" s="12"/>
      <c r="U893" s="12"/>
      <c r="V893" s="12"/>
      <c r="W893" s="12"/>
      <c r="X893" s="12"/>
      <c r="Y893" s="12"/>
      <c r="Z893" s="12"/>
    </row>
    <row r="894" spans="1:26" ht="12.75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3"/>
      <c r="S894" s="12"/>
      <c r="T894" s="12"/>
      <c r="U894" s="12"/>
      <c r="V894" s="12"/>
      <c r="W894" s="12"/>
      <c r="X894" s="12"/>
      <c r="Y894" s="12"/>
      <c r="Z894" s="12"/>
    </row>
    <row r="895" spans="1:26" ht="12.75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3"/>
      <c r="S895" s="12"/>
      <c r="T895" s="12"/>
      <c r="U895" s="12"/>
      <c r="V895" s="12"/>
      <c r="W895" s="12"/>
      <c r="X895" s="12"/>
      <c r="Y895" s="12"/>
      <c r="Z895" s="12"/>
    </row>
    <row r="896" spans="1:26" ht="12.75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3"/>
      <c r="S896" s="12"/>
      <c r="T896" s="12"/>
      <c r="U896" s="12"/>
      <c r="V896" s="12"/>
      <c r="W896" s="12"/>
      <c r="X896" s="12"/>
      <c r="Y896" s="12"/>
      <c r="Z896" s="12"/>
    </row>
    <row r="897" spans="1:26" ht="12.75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3"/>
      <c r="S897" s="12"/>
      <c r="T897" s="12"/>
      <c r="U897" s="12"/>
      <c r="V897" s="12"/>
      <c r="W897" s="12"/>
      <c r="X897" s="12"/>
      <c r="Y897" s="12"/>
      <c r="Z897" s="12"/>
    </row>
    <row r="898" spans="1:26" ht="12.75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3"/>
      <c r="S898" s="12"/>
      <c r="T898" s="12"/>
      <c r="U898" s="12"/>
      <c r="V898" s="12"/>
      <c r="W898" s="12"/>
      <c r="X898" s="12"/>
      <c r="Y898" s="12"/>
      <c r="Z898" s="12"/>
    </row>
    <row r="899" spans="1:26" ht="12.75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3"/>
      <c r="S899" s="12"/>
      <c r="T899" s="12"/>
      <c r="U899" s="12"/>
      <c r="V899" s="12"/>
      <c r="W899" s="12"/>
      <c r="X899" s="12"/>
      <c r="Y899" s="12"/>
      <c r="Z899" s="12"/>
    </row>
    <row r="900" spans="1:26" ht="12.75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3"/>
      <c r="S900" s="12"/>
      <c r="T900" s="12"/>
      <c r="U900" s="12"/>
      <c r="V900" s="12"/>
      <c r="W900" s="12"/>
      <c r="X900" s="12"/>
      <c r="Y900" s="12"/>
      <c r="Z900" s="12"/>
    </row>
    <row r="901" spans="1:26" ht="12.75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3"/>
      <c r="S901" s="12"/>
      <c r="T901" s="12"/>
      <c r="U901" s="12"/>
      <c r="V901" s="12"/>
      <c r="W901" s="12"/>
      <c r="X901" s="12"/>
      <c r="Y901" s="12"/>
      <c r="Z901" s="12"/>
    </row>
    <row r="902" spans="1:26" ht="12.75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3"/>
      <c r="S902" s="12"/>
      <c r="T902" s="12"/>
      <c r="U902" s="12"/>
      <c r="V902" s="12"/>
      <c r="W902" s="12"/>
      <c r="X902" s="12"/>
      <c r="Y902" s="12"/>
      <c r="Z902" s="12"/>
    </row>
    <row r="903" spans="1:26" ht="12.75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3"/>
      <c r="S903" s="12"/>
      <c r="T903" s="12"/>
      <c r="U903" s="12"/>
      <c r="V903" s="12"/>
      <c r="W903" s="12"/>
      <c r="X903" s="12"/>
      <c r="Y903" s="12"/>
      <c r="Z903" s="12"/>
    </row>
    <row r="904" spans="1:26" ht="12.75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3"/>
      <c r="S904" s="12"/>
      <c r="T904" s="12"/>
      <c r="U904" s="12"/>
      <c r="V904" s="12"/>
      <c r="W904" s="12"/>
      <c r="X904" s="12"/>
      <c r="Y904" s="12"/>
      <c r="Z904" s="12"/>
    </row>
    <row r="905" spans="1:26" ht="12.75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3"/>
      <c r="S905" s="12"/>
      <c r="T905" s="12"/>
      <c r="U905" s="12"/>
      <c r="V905" s="12"/>
      <c r="W905" s="12"/>
      <c r="X905" s="12"/>
      <c r="Y905" s="12"/>
      <c r="Z905" s="12"/>
    </row>
    <row r="906" spans="1:26" ht="12.75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3"/>
      <c r="S906" s="12"/>
      <c r="T906" s="12"/>
      <c r="U906" s="12"/>
      <c r="V906" s="12"/>
      <c r="W906" s="12"/>
      <c r="X906" s="12"/>
      <c r="Y906" s="12"/>
      <c r="Z906" s="12"/>
    </row>
    <row r="907" spans="1:26" ht="12.75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3"/>
      <c r="S907" s="12"/>
      <c r="T907" s="12"/>
      <c r="U907" s="12"/>
      <c r="V907" s="12"/>
      <c r="W907" s="12"/>
      <c r="X907" s="12"/>
      <c r="Y907" s="12"/>
      <c r="Z907" s="12"/>
    </row>
    <row r="908" spans="1:26" ht="12.75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3"/>
      <c r="S908" s="12"/>
      <c r="T908" s="12"/>
      <c r="U908" s="12"/>
      <c r="V908" s="12"/>
      <c r="W908" s="12"/>
      <c r="X908" s="12"/>
      <c r="Y908" s="12"/>
      <c r="Z908" s="12"/>
    </row>
    <row r="909" spans="1:26" ht="12.75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3"/>
      <c r="S909" s="12"/>
      <c r="T909" s="12"/>
      <c r="U909" s="12"/>
      <c r="V909" s="12"/>
      <c r="W909" s="12"/>
      <c r="X909" s="12"/>
      <c r="Y909" s="12"/>
      <c r="Z909" s="12"/>
    </row>
    <row r="910" spans="1:26" ht="12.75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3"/>
      <c r="S910" s="12"/>
      <c r="T910" s="12"/>
      <c r="U910" s="12"/>
      <c r="V910" s="12"/>
      <c r="W910" s="12"/>
      <c r="X910" s="12"/>
      <c r="Y910" s="12"/>
      <c r="Z910" s="12"/>
    </row>
    <row r="911" spans="1:26" ht="12.75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3"/>
      <c r="S911" s="12"/>
      <c r="T911" s="12"/>
      <c r="U911" s="12"/>
      <c r="V911" s="12"/>
      <c r="W911" s="12"/>
      <c r="X911" s="12"/>
      <c r="Y911" s="12"/>
      <c r="Z911" s="12"/>
    </row>
    <row r="912" spans="1:26" ht="12.75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3"/>
      <c r="S912" s="12"/>
      <c r="T912" s="12"/>
      <c r="U912" s="12"/>
      <c r="V912" s="12"/>
      <c r="W912" s="12"/>
      <c r="X912" s="12"/>
      <c r="Y912" s="12"/>
      <c r="Z912" s="12"/>
    </row>
    <row r="913" spans="1:26" ht="12.75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3"/>
      <c r="S913" s="12"/>
      <c r="T913" s="12"/>
      <c r="U913" s="12"/>
      <c r="V913" s="12"/>
      <c r="W913" s="12"/>
      <c r="X913" s="12"/>
      <c r="Y913" s="12"/>
      <c r="Z913" s="12"/>
    </row>
    <row r="914" spans="1:26" ht="12.75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3"/>
      <c r="S914" s="12"/>
      <c r="T914" s="12"/>
      <c r="U914" s="12"/>
      <c r="V914" s="12"/>
      <c r="W914" s="12"/>
      <c r="X914" s="12"/>
      <c r="Y914" s="12"/>
      <c r="Z914" s="12"/>
    </row>
    <row r="915" spans="1:26" ht="12.75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3"/>
      <c r="S915" s="12"/>
      <c r="T915" s="12"/>
      <c r="U915" s="12"/>
      <c r="V915" s="12"/>
      <c r="W915" s="12"/>
      <c r="X915" s="12"/>
      <c r="Y915" s="12"/>
      <c r="Z915" s="12"/>
    </row>
    <row r="916" spans="1:26" ht="12.75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3"/>
      <c r="S916" s="12"/>
      <c r="T916" s="12"/>
      <c r="U916" s="12"/>
      <c r="V916" s="12"/>
      <c r="W916" s="12"/>
      <c r="X916" s="12"/>
      <c r="Y916" s="12"/>
      <c r="Z916" s="12"/>
    </row>
    <row r="917" spans="1:26" ht="12.75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3"/>
      <c r="S917" s="12"/>
      <c r="T917" s="12"/>
      <c r="U917" s="12"/>
      <c r="V917" s="12"/>
      <c r="W917" s="12"/>
      <c r="X917" s="12"/>
      <c r="Y917" s="12"/>
      <c r="Z917" s="12"/>
    </row>
    <row r="918" spans="1:26" ht="12.75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3"/>
      <c r="S918" s="12"/>
      <c r="T918" s="12"/>
      <c r="U918" s="12"/>
      <c r="V918" s="12"/>
      <c r="W918" s="12"/>
      <c r="X918" s="12"/>
      <c r="Y918" s="12"/>
      <c r="Z918" s="12"/>
    </row>
    <row r="919" spans="1:26" ht="12.75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3"/>
      <c r="S919" s="12"/>
      <c r="T919" s="12"/>
      <c r="U919" s="12"/>
      <c r="V919" s="12"/>
      <c r="W919" s="12"/>
      <c r="X919" s="12"/>
      <c r="Y919" s="12"/>
      <c r="Z919" s="12"/>
    </row>
    <row r="920" spans="1:26" ht="12.75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3"/>
      <c r="S920" s="12"/>
      <c r="T920" s="12"/>
      <c r="U920" s="12"/>
      <c r="V920" s="12"/>
      <c r="W920" s="12"/>
      <c r="X920" s="12"/>
      <c r="Y920" s="12"/>
      <c r="Z920" s="12"/>
    </row>
    <row r="921" spans="1:26" ht="12.75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3"/>
      <c r="S921" s="12"/>
      <c r="T921" s="12"/>
      <c r="U921" s="12"/>
      <c r="V921" s="12"/>
      <c r="W921" s="12"/>
      <c r="X921" s="12"/>
      <c r="Y921" s="12"/>
      <c r="Z921" s="12"/>
    </row>
    <row r="922" spans="1:26" ht="12.75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3"/>
      <c r="S922" s="12"/>
      <c r="T922" s="12"/>
      <c r="U922" s="12"/>
      <c r="V922" s="12"/>
      <c r="W922" s="12"/>
      <c r="X922" s="12"/>
      <c r="Y922" s="12"/>
      <c r="Z922" s="12"/>
    </row>
    <row r="923" spans="1:26" ht="12.75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3"/>
      <c r="S923" s="12"/>
      <c r="T923" s="12"/>
      <c r="U923" s="12"/>
      <c r="V923" s="12"/>
      <c r="W923" s="12"/>
      <c r="X923" s="12"/>
      <c r="Y923" s="12"/>
      <c r="Z923" s="12"/>
    </row>
    <row r="924" spans="1:26" ht="12.75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3"/>
      <c r="S924" s="12"/>
      <c r="T924" s="12"/>
      <c r="U924" s="12"/>
      <c r="V924" s="12"/>
      <c r="W924" s="12"/>
      <c r="X924" s="12"/>
      <c r="Y924" s="12"/>
      <c r="Z924" s="12"/>
    </row>
    <row r="925" spans="1:26" ht="12.75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3"/>
      <c r="S925" s="12"/>
      <c r="T925" s="12"/>
      <c r="U925" s="12"/>
      <c r="V925" s="12"/>
      <c r="W925" s="12"/>
      <c r="X925" s="12"/>
      <c r="Y925" s="12"/>
      <c r="Z925" s="12"/>
    </row>
    <row r="926" spans="1:26" ht="12.75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3"/>
      <c r="S926" s="12"/>
      <c r="T926" s="12"/>
      <c r="U926" s="12"/>
      <c r="V926" s="12"/>
      <c r="W926" s="12"/>
      <c r="X926" s="12"/>
      <c r="Y926" s="12"/>
      <c r="Z926" s="12"/>
    </row>
    <row r="927" spans="1:26" ht="12.75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3"/>
      <c r="S927" s="12"/>
      <c r="T927" s="12"/>
      <c r="U927" s="12"/>
      <c r="V927" s="12"/>
      <c r="W927" s="12"/>
      <c r="X927" s="12"/>
      <c r="Y927" s="12"/>
      <c r="Z927" s="12"/>
    </row>
    <row r="928" spans="1:26" ht="12.75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3"/>
      <c r="S928" s="12"/>
      <c r="T928" s="12"/>
      <c r="U928" s="12"/>
      <c r="V928" s="12"/>
      <c r="W928" s="12"/>
      <c r="X928" s="12"/>
      <c r="Y928" s="12"/>
      <c r="Z928" s="12"/>
    </row>
    <row r="929" spans="1:26" ht="12.75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3"/>
      <c r="S929" s="12"/>
      <c r="T929" s="12"/>
      <c r="U929" s="12"/>
      <c r="V929" s="12"/>
      <c r="W929" s="12"/>
      <c r="X929" s="12"/>
      <c r="Y929" s="12"/>
      <c r="Z929" s="12"/>
    </row>
    <row r="930" spans="1:26" ht="12.75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3"/>
      <c r="S930" s="12"/>
      <c r="T930" s="12"/>
      <c r="U930" s="12"/>
      <c r="V930" s="12"/>
      <c r="W930" s="12"/>
      <c r="X930" s="12"/>
      <c r="Y930" s="12"/>
      <c r="Z930" s="12"/>
    </row>
    <row r="931" spans="1:26" ht="12.75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3"/>
      <c r="S931" s="12"/>
      <c r="T931" s="12"/>
      <c r="U931" s="12"/>
      <c r="V931" s="12"/>
      <c r="W931" s="12"/>
      <c r="X931" s="12"/>
      <c r="Y931" s="12"/>
      <c r="Z931" s="12"/>
    </row>
    <row r="932" spans="1:26" ht="12.75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3"/>
      <c r="S932" s="12"/>
      <c r="T932" s="12"/>
      <c r="U932" s="12"/>
      <c r="V932" s="12"/>
      <c r="W932" s="12"/>
      <c r="X932" s="12"/>
      <c r="Y932" s="12"/>
      <c r="Z932" s="12"/>
    </row>
    <row r="933" spans="1:26" ht="12.75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3"/>
      <c r="S933" s="12"/>
      <c r="T933" s="12"/>
      <c r="U933" s="12"/>
      <c r="V933" s="12"/>
      <c r="W933" s="12"/>
      <c r="X933" s="12"/>
      <c r="Y933" s="12"/>
      <c r="Z933" s="12"/>
    </row>
    <row r="934" spans="1:26" ht="12.75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3"/>
      <c r="S934" s="12"/>
      <c r="T934" s="12"/>
      <c r="U934" s="12"/>
      <c r="V934" s="12"/>
      <c r="W934" s="12"/>
      <c r="X934" s="12"/>
      <c r="Y934" s="12"/>
      <c r="Z934" s="12"/>
    </row>
    <row r="935" spans="1:26" ht="12.75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3"/>
      <c r="S935" s="12"/>
      <c r="T935" s="12"/>
      <c r="U935" s="12"/>
      <c r="V935" s="12"/>
      <c r="W935" s="12"/>
      <c r="X935" s="12"/>
      <c r="Y935" s="12"/>
      <c r="Z935" s="12"/>
    </row>
    <row r="936" spans="1:26" ht="12.75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3"/>
      <c r="S936" s="12"/>
      <c r="T936" s="12"/>
      <c r="U936" s="12"/>
      <c r="V936" s="12"/>
      <c r="W936" s="12"/>
      <c r="X936" s="12"/>
      <c r="Y936" s="12"/>
      <c r="Z936" s="12"/>
    </row>
    <row r="937" spans="1:26" ht="12.75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3"/>
      <c r="S937" s="12"/>
      <c r="T937" s="12"/>
      <c r="U937" s="12"/>
      <c r="V937" s="12"/>
      <c r="W937" s="12"/>
      <c r="X937" s="12"/>
      <c r="Y937" s="12"/>
      <c r="Z937" s="12"/>
    </row>
    <row r="938" spans="1:26" ht="12.75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3"/>
      <c r="S938" s="12"/>
      <c r="T938" s="12"/>
      <c r="U938" s="12"/>
      <c r="V938" s="12"/>
      <c r="W938" s="12"/>
      <c r="X938" s="12"/>
      <c r="Y938" s="12"/>
      <c r="Z938" s="12"/>
    </row>
    <row r="939" spans="1:26" ht="12.75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3"/>
      <c r="S939" s="12"/>
      <c r="T939" s="12"/>
      <c r="U939" s="12"/>
      <c r="V939" s="12"/>
      <c r="W939" s="12"/>
      <c r="X939" s="12"/>
      <c r="Y939" s="12"/>
      <c r="Z939" s="12"/>
    </row>
    <row r="940" spans="1:26" ht="12.75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3"/>
      <c r="S940" s="12"/>
      <c r="T940" s="12"/>
      <c r="U940" s="12"/>
      <c r="V940" s="12"/>
      <c r="W940" s="12"/>
      <c r="X940" s="12"/>
      <c r="Y940" s="12"/>
      <c r="Z940" s="12"/>
    </row>
    <row r="941" spans="1:26" ht="12.75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3"/>
      <c r="S941" s="12"/>
      <c r="T941" s="12"/>
      <c r="U941" s="12"/>
      <c r="V941" s="12"/>
      <c r="W941" s="12"/>
      <c r="X941" s="12"/>
      <c r="Y941" s="12"/>
      <c r="Z941" s="12"/>
    </row>
    <row r="942" spans="1:26" ht="12.75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3"/>
      <c r="S942" s="12"/>
      <c r="T942" s="12"/>
      <c r="U942" s="12"/>
      <c r="V942" s="12"/>
      <c r="W942" s="12"/>
      <c r="X942" s="12"/>
      <c r="Y942" s="12"/>
      <c r="Z942" s="12"/>
    </row>
    <row r="943" spans="1:26" ht="12.75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3"/>
      <c r="S943" s="12"/>
      <c r="T943" s="12"/>
      <c r="U943" s="12"/>
      <c r="V943" s="12"/>
      <c r="W943" s="12"/>
      <c r="X943" s="12"/>
      <c r="Y943" s="12"/>
      <c r="Z943" s="12"/>
    </row>
    <row r="944" spans="1:26" ht="12.75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3"/>
      <c r="S944" s="12"/>
      <c r="T944" s="12"/>
      <c r="U944" s="12"/>
      <c r="V944" s="12"/>
      <c r="W944" s="12"/>
      <c r="X944" s="12"/>
      <c r="Y944" s="12"/>
      <c r="Z944" s="12"/>
    </row>
    <row r="945" spans="1:26" ht="12.75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3"/>
      <c r="S945" s="12"/>
      <c r="T945" s="12"/>
      <c r="U945" s="12"/>
      <c r="V945" s="12"/>
      <c r="W945" s="12"/>
      <c r="X945" s="12"/>
      <c r="Y945" s="12"/>
      <c r="Z945" s="12"/>
    </row>
    <row r="946" spans="1:26" ht="12.75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3"/>
      <c r="S946" s="12"/>
      <c r="T946" s="12"/>
      <c r="U946" s="12"/>
      <c r="V946" s="12"/>
      <c r="W946" s="12"/>
      <c r="X946" s="12"/>
      <c r="Y946" s="12"/>
      <c r="Z946" s="12"/>
    </row>
    <row r="947" spans="1:26" ht="12.75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3"/>
      <c r="S947" s="12"/>
      <c r="T947" s="12"/>
      <c r="U947" s="12"/>
      <c r="V947" s="12"/>
      <c r="W947" s="12"/>
      <c r="X947" s="12"/>
      <c r="Y947" s="12"/>
      <c r="Z947" s="12"/>
    </row>
    <row r="948" spans="1:26" ht="12.75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3"/>
      <c r="S948" s="12"/>
      <c r="T948" s="12"/>
      <c r="U948" s="12"/>
      <c r="V948" s="12"/>
      <c r="W948" s="12"/>
      <c r="X948" s="12"/>
      <c r="Y948" s="12"/>
      <c r="Z948" s="12"/>
    </row>
    <row r="949" spans="1:26" ht="12.75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3"/>
      <c r="S949" s="12"/>
      <c r="T949" s="12"/>
      <c r="U949" s="12"/>
      <c r="V949" s="12"/>
      <c r="W949" s="12"/>
      <c r="X949" s="12"/>
      <c r="Y949" s="12"/>
      <c r="Z949" s="12"/>
    </row>
    <row r="950" spans="1:26" ht="12.75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3"/>
      <c r="S950" s="12"/>
      <c r="T950" s="12"/>
      <c r="U950" s="12"/>
      <c r="V950" s="12"/>
      <c r="W950" s="12"/>
      <c r="X950" s="12"/>
      <c r="Y950" s="12"/>
      <c r="Z950" s="12"/>
    </row>
    <row r="951" spans="1:26" ht="12.75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3"/>
      <c r="S951" s="12"/>
      <c r="T951" s="12"/>
      <c r="U951" s="12"/>
      <c r="V951" s="12"/>
      <c r="W951" s="12"/>
      <c r="X951" s="12"/>
      <c r="Y951" s="12"/>
      <c r="Z951" s="12"/>
    </row>
    <row r="952" spans="1:26" ht="12.75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3"/>
      <c r="S952" s="12"/>
      <c r="T952" s="12"/>
      <c r="U952" s="12"/>
      <c r="V952" s="12"/>
      <c r="W952" s="12"/>
      <c r="X952" s="12"/>
      <c r="Y952" s="12"/>
      <c r="Z952" s="12"/>
    </row>
    <row r="953" spans="1:26" ht="12.75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3"/>
      <c r="S953" s="12"/>
      <c r="T953" s="12"/>
      <c r="U953" s="12"/>
      <c r="V953" s="12"/>
      <c r="W953" s="12"/>
      <c r="X953" s="12"/>
      <c r="Y953" s="12"/>
      <c r="Z953" s="12"/>
    </row>
    <row r="954" spans="1:26" ht="12.75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3"/>
      <c r="S954" s="12"/>
      <c r="T954" s="12"/>
      <c r="U954" s="12"/>
      <c r="V954" s="12"/>
      <c r="W954" s="12"/>
      <c r="X954" s="12"/>
      <c r="Y954" s="12"/>
      <c r="Z954" s="12"/>
    </row>
    <row r="955" spans="1:26" ht="12.75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3"/>
      <c r="S955" s="12"/>
      <c r="T955" s="12"/>
      <c r="U955" s="12"/>
      <c r="V955" s="12"/>
      <c r="W955" s="12"/>
      <c r="X955" s="12"/>
      <c r="Y955" s="12"/>
      <c r="Z955" s="12"/>
    </row>
    <row r="956" spans="1:26" ht="12.75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3"/>
      <c r="S956" s="12"/>
      <c r="T956" s="12"/>
      <c r="U956" s="12"/>
      <c r="V956" s="12"/>
      <c r="W956" s="12"/>
      <c r="X956" s="12"/>
      <c r="Y956" s="12"/>
      <c r="Z956" s="12"/>
    </row>
    <row r="957" spans="1:26" ht="12.75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3"/>
      <c r="S957" s="12"/>
      <c r="T957" s="12"/>
      <c r="U957" s="12"/>
      <c r="V957" s="12"/>
      <c r="W957" s="12"/>
      <c r="X957" s="12"/>
      <c r="Y957" s="12"/>
      <c r="Z957" s="12"/>
    </row>
    <row r="958" spans="1:26" ht="12.75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3"/>
      <c r="S958" s="12"/>
      <c r="T958" s="12"/>
      <c r="U958" s="12"/>
      <c r="V958" s="12"/>
      <c r="W958" s="12"/>
      <c r="X958" s="12"/>
      <c r="Y958" s="12"/>
      <c r="Z958" s="12"/>
    </row>
    <row r="959" spans="1:26" ht="12.75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3"/>
      <c r="S959" s="12"/>
      <c r="T959" s="12"/>
      <c r="U959" s="12"/>
      <c r="V959" s="12"/>
      <c r="W959" s="12"/>
      <c r="X959" s="12"/>
      <c r="Y959" s="12"/>
      <c r="Z959" s="12"/>
    </row>
    <row r="960" spans="1:26" ht="12.75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3"/>
      <c r="S960" s="12"/>
      <c r="T960" s="12"/>
      <c r="U960" s="12"/>
      <c r="V960" s="12"/>
      <c r="W960" s="12"/>
      <c r="X960" s="12"/>
      <c r="Y960" s="12"/>
      <c r="Z960" s="12"/>
    </row>
    <row r="961" spans="1:26" ht="12.75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3"/>
      <c r="S961" s="12"/>
      <c r="T961" s="12"/>
      <c r="U961" s="12"/>
      <c r="V961" s="12"/>
      <c r="W961" s="12"/>
      <c r="X961" s="12"/>
      <c r="Y961" s="12"/>
      <c r="Z961" s="12"/>
    </row>
    <row r="962" spans="1:26" ht="12.75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3"/>
      <c r="S962" s="12"/>
      <c r="T962" s="12"/>
      <c r="U962" s="12"/>
      <c r="V962" s="12"/>
      <c r="W962" s="12"/>
      <c r="X962" s="12"/>
      <c r="Y962" s="12"/>
      <c r="Z962" s="12"/>
    </row>
    <row r="963" spans="1:26" ht="12.75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3"/>
      <c r="S963" s="12"/>
      <c r="T963" s="12"/>
      <c r="U963" s="12"/>
      <c r="V963" s="12"/>
      <c r="W963" s="12"/>
      <c r="X963" s="12"/>
      <c r="Y963" s="12"/>
      <c r="Z963" s="12"/>
    </row>
    <row r="964" spans="1:26" ht="12.75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3"/>
      <c r="S964" s="12"/>
      <c r="T964" s="12"/>
      <c r="U964" s="12"/>
      <c r="V964" s="12"/>
      <c r="W964" s="12"/>
      <c r="X964" s="12"/>
      <c r="Y964" s="12"/>
      <c r="Z964" s="12"/>
    </row>
    <row r="965" spans="1:26" ht="12.75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3"/>
      <c r="S965" s="12"/>
      <c r="T965" s="12"/>
      <c r="U965" s="12"/>
      <c r="V965" s="12"/>
      <c r="W965" s="12"/>
      <c r="X965" s="12"/>
      <c r="Y965" s="12"/>
      <c r="Z965" s="12"/>
    </row>
    <row r="966" spans="1:26" ht="12.75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3"/>
      <c r="S966" s="12"/>
      <c r="T966" s="12"/>
      <c r="U966" s="12"/>
      <c r="V966" s="12"/>
      <c r="W966" s="12"/>
      <c r="X966" s="12"/>
      <c r="Y966" s="12"/>
      <c r="Z966" s="12"/>
    </row>
    <row r="967" spans="1:26" ht="12.75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3"/>
      <c r="S967" s="12"/>
      <c r="T967" s="12"/>
      <c r="U967" s="12"/>
      <c r="V967" s="12"/>
      <c r="W967" s="12"/>
      <c r="X967" s="12"/>
      <c r="Y967" s="12"/>
      <c r="Z967" s="12"/>
    </row>
    <row r="968" spans="1:26" ht="12.75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3"/>
      <c r="S968" s="12"/>
      <c r="T968" s="12"/>
      <c r="U968" s="12"/>
      <c r="V968" s="12"/>
      <c r="W968" s="12"/>
      <c r="X968" s="12"/>
      <c r="Y968" s="12"/>
      <c r="Z968" s="12"/>
    </row>
    <row r="969" spans="1:26" ht="12.75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3"/>
      <c r="S969" s="12"/>
      <c r="T969" s="12"/>
      <c r="U969" s="12"/>
      <c r="V969" s="12"/>
      <c r="W969" s="12"/>
      <c r="X969" s="12"/>
      <c r="Y969" s="12"/>
      <c r="Z969" s="12"/>
    </row>
    <row r="970" spans="1:26" ht="12.75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3"/>
      <c r="S970" s="12"/>
      <c r="T970" s="12"/>
      <c r="U970" s="12"/>
      <c r="V970" s="12"/>
      <c r="W970" s="12"/>
      <c r="X970" s="12"/>
      <c r="Y970" s="12"/>
      <c r="Z970" s="12"/>
    </row>
    <row r="971" spans="1:26" ht="12.75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3"/>
      <c r="S971" s="12"/>
      <c r="T971" s="12"/>
      <c r="U971" s="12"/>
      <c r="V971" s="12"/>
      <c r="W971" s="12"/>
      <c r="X971" s="12"/>
      <c r="Y971" s="12"/>
      <c r="Z971" s="12"/>
    </row>
    <row r="972" spans="1:26" ht="12.75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3"/>
      <c r="S972" s="12"/>
      <c r="T972" s="12"/>
      <c r="U972" s="12"/>
      <c r="V972" s="12"/>
      <c r="W972" s="12"/>
      <c r="X972" s="12"/>
      <c r="Y972" s="12"/>
      <c r="Z972" s="12"/>
    </row>
    <row r="973" spans="1:26" ht="12.75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3"/>
      <c r="S973" s="12"/>
      <c r="T973" s="12"/>
      <c r="U973" s="12"/>
      <c r="V973" s="12"/>
      <c r="W973" s="12"/>
      <c r="X973" s="12"/>
      <c r="Y973" s="12"/>
      <c r="Z973" s="12"/>
    </row>
    <row r="974" spans="1:26" ht="12.75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3"/>
      <c r="S974" s="12"/>
      <c r="T974" s="12"/>
      <c r="U974" s="12"/>
      <c r="V974" s="12"/>
      <c r="W974" s="12"/>
      <c r="X974" s="12"/>
      <c r="Y974" s="12"/>
      <c r="Z974" s="12"/>
    </row>
    <row r="975" spans="1:26" ht="12.75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3"/>
      <c r="S975" s="12"/>
      <c r="T975" s="12"/>
      <c r="U975" s="12"/>
      <c r="V975" s="12"/>
      <c r="W975" s="12"/>
      <c r="X975" s="12"/>
      <c r="Y975" s="12"/>
      <c r="Z975" s="12"/>
    </row>
    <row r="976" spans="1:26" ht="12.75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3"/>
      <c r="S976" s="12"/>
      <c r="T976" s="12"/>
      <c r="U976" s="12"/>
      <c r="V976" s="12"/>
      <c r="W976" s="12"/>
      <c r="X976" s="12"/>
      <c r="Y976" s="12"/>
      <c r="Z976" s="12"/>
    </row>
    <row r="977" spans="1:26" ht="12.75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3"/>
      <c r="S977" s="12"/>
      <c r="T977" s="12"/>
      <c r="U977" s="12"/>
      <c r="V977" s="12"/>
      <c r="W977" s="12"/>
      <c r="X977" s="12"/>
      <c r="Y977" s="12"/>
      <c r="Z977" s="12"/>
    </row>
    <row r="978" spans="1:26" ht="12.75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3"/>
      <c r="S978" s="12"/>
      <c r="T978" s="12"/>
      <c r="U978" s="12"/>
      <c r="V978" s="12"/>
      <c r="W978" s="12"/>
      <c r="X978" s="12"/>
      <c r="Y978" s="12"/>
      <c r="Z978" s="12"/>
    </row>
    <row r="979" spans="1:26" ht="12.75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3"/>
      <c r="S979" s="12"/>
      <c r="T979" s="12"/>
      <c r="U979" s="12"/>
      <c r="V979" s="12"/>
      <c r="W979" s="12"/>
      <c r="X979" s="12"/>
      <c r="Y979" s="12"/>
      <c r="Z979" s="12"/>
    </row>
    <row r="980" spans="1:26" ht="12.75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3"/>
      <c r="S980" s="12"/>
      <c r="T980" s="12"/>
      <c r="U980" s="12"/>
      <c r="V980" s="12"/>
      <c r="W980" s="12"/>
      <c r="X980" s="12"/>
      <c r="Y980" s="12"/>
      <c r="Z980" s="12"/>
    </row>
    <row r="981" spans="1:26" ht="12.75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3"/>
      <c r="S981" s="12"/>
      <c r="T981" s="12"/>
      <c r="U981" s="12"/>
      <c r="V981" s="12"/>
      <c r="W981" s="12"/>
      <c r="X981" s="12"/>
      <c r="Y981" s="12"/>
      <c r="Z981" s="12"/>
    </row>
    <row r="982" spans="1:26" ht="12.75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3"/>
      <c r="S982" s="12"/>
      <c r="T982" s="12"/>
      <c r="U982" s="12"/>
      <c r="V982" s="12"/>
      <c r="W982" s="12"/>
      <c r="X982" s="12"/>
      <c r="Y982" s="12"/>
      <c r="Z982" s="12"/>
    </row>
    <row r="983" spans="1:26" ht="12.75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3"/>
      <c r="S983" s="12"/>
      <c r="T983" s="12"/>
      <c r="U983" s="12"/>
      <c r="V983" s="12"/>
      <c r="W983" s="12"/>
      <c r="X983" s="12"/>
      <c r="Y983" s="12"/>
      <c r="Z983" s="12"/>
    </row>
    <row r="984" spans="1:26" ht="12.75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3"/>
      <c r="S984" s="12"/>
      <c r="T984" s="12"/>
      <c r="U984" s="12"/>
      <c r="V984" s="12"/>
      <c r="W984" s="12"/>
      <c r="X984" s="12"/>
      <c r="Y984" s="12"/>
      <c r="Z984" s="12"/>
    </row>
    <row r="985" spans="1:26" ht="12.75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3"/>
      <c r="S985" s="12"/>
      <c r="T985" s="12"/>
      <c r="U985" s="12"/>
      <c r="V985" s="12"/>
      <c r="W985" s="12"/>
      <c r="X985" s="12"/>
      <c r="Y985" s="12"/>
      <c r="Z985" s="12"/>
    </row>
    <row r="986" spans="1:26" ht="12.75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3"/>
      <c r="S986" s="12"/>
      <c r="T986" s="12"/>
      <c r="U986" s="12"/>
      <c r="V986" s="12"/>
      <c r="W986" s="12"/>
      <c r="X986" s="12"/>
      <c r="Y986" s="12"/>
      <c r="Z986" s="12"/>
    </row>
    <row r="987" spans="1:26" ht="12.75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3"/>
      <c r="S987" s="12"/>
      <c r="T987" s="12"/>
      <c r="U987" s="12"/>
      <c r="V987" s="12"/>
      <c r="W987" s="12"/>
      <c r="X987" s="12"/>
      <c r="Y987" s="12"/>
      <c r="Z987" s="12"/>
    </row>
    <row r="988" spans="1:26" ht="12.75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3"/>
      <c r="S988" s="12"/>
      <c r="T988" s="12"/>
      <c r="U988" s="12"/>
      <c r="V988" s="12"/>
      <c r="W988" s="12"/>
      <c r="X988" s="12"/>
      <c r="Y988" s="12"/>
      <c r="Z988" s="12"/>
    </row>
    <row r="989" spans="1:26" ht="12.75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3"/>
      <c r="S989" s="12"/>
      <c r="T989" s="12"/>
      <c r="U989" s="12"/>
      <c r="V989" s="12"/>
      <c r="W989" s="12"/>
      <c r="X989" s="12"/>
      <c r="Y989" s="12"/>
      <c r="Z989" s="12"/>
    </row>
    <row r="990" spans="1:26" ht="12.75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3"/>
      <c r="S990" s="12"/>
      <c r="T990" s="12"/>
      <c r="U990" s="12"/>
      <c r="V990" s="12"/>
      <c r="W990" s="12"/>
      <c r="X990" s="12"/>
      <c r="Y990" s="12"/>
      <c r="Z990" s="12"/>
    </row>
    <row r="991" spans="1:26" ht="12.75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3"/>
      <c r="S991" s="12"/>
      <c r="T991" s="12"/>
      <c r="U991" s="12"/>
      <c r="V991" s="12"/>
      <c r="W991" s="12"/>
      <c r="X991" s="12"/>
      <c r="Y991" s="12"/>
      <c r="Z991" s="12"/>
    </row>
    <row r="992" spans="1:26" ht="12.75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3"/>
      <c r="S992" s="12"/>
      <c r="T992" s="12"/>
      <c r="U992" s="12"/>
      <c r="V992" s="12"/>
      <c r="W992" s="12"/>
      <c r="X992" s="12"/>
      <c r="Y992" s="12"/>
      <c r="Z992" s="12"/>
    </row>
    <row r="993" spans="1:26" ht="12.75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3"/>
      <c r="S993" s="12"/>
      <c r="T993" s="12"/>
      <c r="U993" s="12"/>
      <c r="V993" s="12"/>
      <c r="W993" s="12"/>
      <c r="X993" s="12"/>
      <c r="Y993" s="12"/>
      <c r="Z993" s="12"/>
    </row>
    <row r="994" spans="1:26" ht="12.75" customHeight="1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3"/>
      <c r="S994" s="12"/>
      <c r="T994" s="12"/>
      <c r="U994" s="12"/>
      <c r="V994" s="12"/>
      <c r="W994" s="12"/>
      <c r="X994" s="12"/>
      <c r="Y994" s="12"/>
      <c r="Z994" s="12"/>
    </row>
    <row r="995" spans="1:26" ht="12.75" customHeight="1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3"/>
      <c r="S995" s="12"/>
      <c r="T995" s="12"/>
      <c r="U995" s="12"/>
      <c r="V995" s="12"/>
      <c r="W995" s="12"/>
      <c r="X995" s="12"/>
      <c r="Y995" s="12"/>
      <c r="Z995" s="12"/>
    </row>
    <row r="996" spans="1:26" ht="12.75" customHeight="1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3"/>
      <c r="S996" s="12"/>
      <c r="T996" s="12"/>
      <c r="U996" s="12"/>
      <c r="V996" s="12"/>
      <c r="W996" s="12"/>
      <c r="X996" s="12"/>
      <c r="Y996" s="12"/>
      <c r="Z996" s="12"/>
    </row>
    <row r="997" spans="1:26" ht="12.75" customHeight="1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3"/>
      <c r="S997" s="12"/>
      <c r="T997" s="12"/>
      <c r="U997" s="12"/>
      <c r="V997" s="12"/>
      <c r="W997" s="12"/>
      <c r="X997" s="12"/>
      <c r="Y997" s="12"/>
      <c r="Z997" s="12"/>
    </row>
    <row r="998" spans="1:26" ht="12.75" customHeight="1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3"/>
      <c r="S998" s="12"/>
      <c r="T998" s="12"/>
      <c r="U998" s="12"/>
      <c r="V998" s="12"/>
      <c r="W998" s="12"/>
      <c r="X998" s="12"/>
      <c r="Y998" s="12"/>
      <c r="Z998" s="12"/>
    </row>
    <row r="999" spans="1:26" ht="12.75" customHeight="1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3"/>
      <c r="S999" s="12"/>
      <c r="T999" s="12"/>
      <c r="U999" s="12"/>
      <c r="V999" s="12"/>
      <c r="W999" s="12"/>
      <c r="X999" s="12"/>
      <c r="Y999" s="12"/>
      <c r="Z999" s="12"/>
    </row>
    <row r="1000" spans="1:26" ht="12.75" customHeight="1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3"/>
      <c r="S1000" s="12"/>
      <c r="T1000" s="12"/>
      <c r="U1000" s="12"/>
      <c r="V1000" s="12"/>
      <c r="W1000" s="12"/>
      <c r="X1000" s="12"/>
      <c r="Y1000" s="12"/>
      <c r="Z1000" s="12"/>
    </row>
  </sheetData>
  <mergeCells count="29">
    <mergeCell ref="P12:P22"/>
    <mergeCell ref="O10:Q10"/>
    <mergeCell ref="R10:T10"/>
    <mergeCell ref="A2:T2"/>
    <mergeCell ref="A3:T3"/>
    <mergeCell ref="C5:D5"/>
    <mergeCell ref="A10:A11"/>
    <mergeCell ref="B10:B11"/>
    <mergeCell ref="C10:E10"/>
    <mergeCell ref="F10:H10"/>
    <mergeCell ref="I10:K10"/>
    <mergeCell ref="L10:N10"/>
    <mergeCell ref="S12:S22"/>
    <mergeCell ref="D12:D22"/>
    <mergeCell ref="G12:G22"/>
    <mergeCell ref="J12:J22"/>
    <mergeCell ref="O24:Q24"/>
    <mergeCell ref="I25:K25"/>
    <mergeCell ref="L25:N25"/>
    <mergeCell ref="O25:Q25"/>
    <mergeCell ref="C24:E24"/>
    <mergeCell ref="F24:H24"/>
    <mergeCell ref="C25:E25"/>
    <mergeCell ref="F25:H25"/>
    <mergeCell ref="A44:A45"/>
    <mergeCell ref="B44:B45"/>
    <mergeCell ref="I24:K24"/>
    <mergeCell ref="L24:N24"/>
    <mergeCell ref="M12:M22"/>
  </mergeCells>
  <printOptions horizontalCentered="1"/>
  <pageMargins left="0.43307086614173229" right="0.39370078740157483" top="0.62992125984251968" bottom="0.51181102362204722" header="0" footer="0"/>
  <pageSetup paperSize="9" scale="60" orientation="landscape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45"/>
  <sheetViews>
    <sheetView showGridLines="0" zoomScaleNormal="100" workbookViewId="0">
      <selection activeCell="C120" sqref="C120"/>
    </sheetView>
  </sheetViews>
  <sheetFormatPr baseColWidth="10" defaultColWidth="14.42578125" defaultRowHeight="15" customHeight="1"/>
  <cols>
    <col min="1" max="1" width="3.85546875" customWidth="1"/>
    <col min="2" max="2" width="13.42578125" customWidth="1"/>
    <col min="3" max="3" width="33.7109375" customWidth="1"/>
    <col min="4" max="8" width="6.28515625" customWidth="1"/>
    <col min="9" max="9" width="9.85546875" customWidth="1"/>
    <col min="10" max="10" width="27.28515625" customWidth="1"/>
    <col min="11" max="11" width="10" customWidth="1"/>
    <col min="12" max="26" width="11.42578125" customWidth="1"/>
  </cols>
  <sheetData>
    <row r="1" spans="1:26" ht="16.5" customHeight="1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2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</row>
    <row r="2" spans="1:26" ht="16.5" customHeight="1">
      <c r="A2" s="288" t="s">
        <v>245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</row>
    <row r="3" spans="1:26" ht="16.5" customHeight="1">
      <c r="A3" s="305" t="s">
        <v>327</v>
      </c>
      <c r="B3" s="263"/>
      <c r="C3" s="263"/>
      <c r="D3" s="263"/>
      <c r="E3" s="263"/>
      <c r="F3" s="263"/>
      <c r="G3" s="263"/>
      <c r="H3" s="263"/>
      <c r="I3" s="263"/>
      <c r="J3" s="263"/>
      <c r="K3" s="263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</row>
    <row r="4" spans="1:26" ht="16.5" customHeight="1">
      <c r="A4" s="47" t="str">
        <f>Anexo_01!A4</f>
        <v>DATOS DE LA INSTITUCIÓN EDUCATIVA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5.75" customHeight="1">
      <c r="A5" s="17" t="str">
        <f>Anexo_01!A5</f>
        <v>CÓDIGO MODULAR:</v>
      </c>
      <c r="B5" s="12"/>
      <c r="C5" s="123" t="str">
        <f>Anexo_01!C5</f>
        <v>0474593</v>
      </c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15.75" customHeight="1">
      <c r="A6" s="17" t="str">
        <f>Anexo_01!A6</f>
        <v>NOMBRE DE I.E.</v>
      </c>
      <c r="B6" s="12"/>
      <c r="C6" s="12" t="str">
        <f>Anexo_01!C6</f>
        <v>CESAR VALLEJO</v>
      </c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15.75" customHeight="1">
      <c r="A7" s="17" t="str">
        <f>Anexo_01!A7</f>
        <v>NIVEL:</v>
      </c>
      <c r="B7" s="12"/>
      <c r="C7" s="12" t="str">
        <f>Anexo_01!C7</f>
        <v xml:space="preserve">F0 - SECUNDARIA                    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15.75" customHeight="1">
      <c r="A8" s="17" t="str">
        <f>Anexo_01!A8</f>
        <v>MODALIDAD :</v>
      </c>
      <c r="B8" s="12"/>
      <c r="C8" s="12" t="str">
        <f>Anexo_01!C8</f>
        <v xml:space="preserve">EDUCACIÓN BÁSICA REGULAR      </v>
      </c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3" customHeight="1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17.25" customHeight="1">
      <c r="A10" s="306" t="s">
        <v>192</v>
      </c>
      <c r="B10" s="307"/>
      <c r="C10" s="309" t="s">
        <v>246</v>
      </c>
      <c r="D10" s="243" t="s">
        <v>247</v>
      </c>
      <c r="E10" s="237"/>
      <c r="F10" s="237"/>
      <c r="G10" s="237"/>
      <c r="H10" s="238"/>
      <c r="I10" s="304" t="s">
        <v>222</v>
      </c>
      <c r="J10" s="303" t="s">
        <v>196</v>
      </c>
      <c r="K10" s="304" t="s">
        <v>248</v>
      </c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15.75" customHeight="1">
      <c r="A11" s="294"/>
      <c r="B11" s="308"/>
      <c r="C11" s="296"/>
      <c r="D11" s="124" t="s">
        <v>174</v>
      </c>
      <c r="E11" s="124" t="s">
        <v>175</v>
      </c>
      <c r="F11" s="124" t="s">
        <v>176</v>
      </c>
      <c r="G11" s="124" t="s">
        <v>177</v>
      </c>
      <c r="H11" s="124" t="s">
        <v>178</v>
      </c>
      <c r="I11" s="294"/>
      <c r="J11" s="296"/>
      <c r="K11" s="294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13.5" customHeight="1">
      <c r="A12" s="300">
        <v>1</v>
      </c>
      <c r="B12" s="125" t="s">
        <v>249</v>
      </c>
      <c r="C12" s="184" t="s">
        <v>314</v>
      </c>
      <c r="D12" s="126"/>
      <c r="E12" s="127"/>
      <c r="F12" s="127"/>
      <c r="G12" s="127"/>
      <c r="H12" s="128"/>
      <c r="I12" s="129"/>
      <c r="J12" s="130"/>
      <c r="K12" s="299">
        <f>SUM(I12:I20)</f>
        <v>0</v>
      </c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13.5" customHeight="1">
      <c r="A13" s="283"/>
      <c r="B13" s="131" t="s">
        <v>250</v>
      </c>
      <c r="C13" s="132" t="s">
        <v>202</v>
      </c>
      <c r="D13" s="134"/>
      <c r="E13" s="134"/>
      <c r="F13" s="134"/>
      <c r="G13" s="134"/>
      <c r="H13" s="135"/>
      <c r="I13" s="129"/>
      <c r="J13" s="136"/>
      <c r="K13" s="283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13.5" customHeight="1">
      <c r="A14" s="283"/>
      <c r="B14" s="131" t="s">
        <v>251</v>
      </c>
      <c r="C14" s="190" t="s">
        <v>276</v>
      </c>
      <c r="D14" s="134"/>
      <c r="E14" s="188"/>
      <c r="F14" s="134"/>
      <c r="G14" s="134"/>
      <c r="H14" s="135"/>
      <c r="I14" s="129"/>
      <c r="J14" s="136"/>
      <c r="K14" s="283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3.5" customHeight="1">
      <c r="A15" s="283"/>
      <c r="B15" s="131" t="s">
        <v>252</v>
      </c>
      <c r="C15" s="194" t="s">
        <v>21</v>
      </c>
      <c r="D15" s="188"/>
      <c r="E15" s="134"/>
      <c r="F15" s="134"/>
      <c r="G15" s="134"/>
      <c r="H15" s="135"/>
      <c r="I15" s="129"/>
      <c r="J15" s="136"/>
      <c r="K15" s="283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13.5" customHeight="1">
      <c r="A16" s="283"/>
      <c r="B16" s="131" t="s">
        <v>253</v>
      </c>
      <c r="C16" s="192"/>
      <c r="D16" s="188"/>
      <c r="E16" s="134"/>
      <c r="F16" s="134"/>
      <c r="G16" s="134"/>
      <c r="H16" s="135"/>
      <c r="I16" s="129"/>
      <c r="J16" s="136"/>
      <c r="K16" s="283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3.5" customHeight="1">
      <c r="A17" s="283"/>
      <c r="B17" s="131" t="s">
        <v>254</v>
      </c>
      <c r="C17" s="192"/>
      <c r="D17" s="188"/>
      <c r="E17" s="134"/>
      <c r="F17" s="134"/>
      <c r="G17" s="134"/>
      <c r="H17" s="135"/>
      <c r="I17" s="129"/>
      <c r="J17" s="136"/>
      <c r="K17" s="283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13.5" customHeight="1">
      <c r="A18" s="283"/>
      <c r="B18" s="131" t="s">
        <v>255</v>
      </c>
      <c r="C18" s="193"/>
      <c r="D18" s="188"/>
      <c r="E18" s="134"/>
      <c r="F18" s="134"/>
      <c r="G18" s="134"/>
      <c r="H18" s="135"/>
      <c r="I18" s="129"/>
      <c r="J18" s="136"/>
      <c r="K18" s="283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3.5" customHeight="1">
      <c r="A19" s="283"/>
      <c r="B19" s="131" t="s">
        <v>256</v>
      </c>
      <c r="C19" s="301"/>
      <c r="D19" s="188"/>
      <c r="E19" s="134"/>
      <c r="F19" s="134"/>
      <c r="G19" s="134"/>
      <c r="H19" s="135"/>
      <c r="I19" s="129"/>
      <c r="J19" s="136"/>
      <c r="K19" s="283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3.5" customHeight="1">
      <c r="A20" s="294"/>
      <c r="B20" s="138" t="s">
        <v>25</v>
      </c>
      <c r="C20" s="302"/>
      <c r="D20" s="191"/>
      <c r="E20" s="140"/>
      <c r="F20" s="140"/>
      <c r="G20" s="140"/>
      <c r="H20" s="141"/>
      <c r="I20" s="129"/>
      <c r="J20" s="142"/>
      <c r="K20" s="294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</row>
    <row r="21" spans="1:26" ht="13.5" customHeight="1">
      <c r="A21" s="300">
        <v>2</v>
      </c>
      <c r="B21" s="125" t="s">
        <v>249</v>
      </c>
      <c r="C21" s="172" t="s">
        <v>309</v>
      </c>
      <c r="D21" s="214">
        <v>5</v>
      </c>
      <c r="E21" s="127">
        <v>5</v>
      </c>
      <c r="F21" s="127"/>
      <c r="G21" s="127"/>
      <c r="H21" s="128">
        <v>10</v>
      </c>
      <c r="I21" s="129">
        <f t="shared" ref="I21:I112" si="0">SUM(D21:H21)</f>
        <v>20</v>
      </c>
      <c r="J21" s="130" t="s">
        <v>223</v>
      </c>
      <c r="K21" s="299">
        <f>SUM(I21:I29)</f>
        <v>24</v>
      </c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13.5" customHeight="1">
      <c r="A22" s="283"/>
      <c r="B22" s="131" t="s">
        <v>250</v>
      </c>
      <c r="C22" s="192" t="s">
        <v>257</v>
      </c>
      <c r="D22" s="188"/>
      <c r="E22" s="134"/>
      <c r="F22" s="134"/>
      <c r="G22" s="134"/>
      <c r="H22" s="135">
        <v>4</v>
      </c>
      <c r="I22" s="129">
        <f t="shared" si="0"/>
        <v>4</v>
      </c>
      <c r="J22" s="136" t="s">
        <v>229</v>
      </c>
      <c r="K22" s="283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13.5" customHeight="1">
      <c r="A23" s="283"/>
      <c r="B23" s="131" t="s">
        <v>251</v>
      </c>
      <c r="C23" s="227" t="s">
        <v>285</v>
      </c>
      <c r="D23" s="188"/>
      <c r="E23" s="134"/>
      <c r="F23" s="134"/>
      <c r="G23" s="134"/>
      <c r="H23" s="135"/>
      <c r="I23" s="129"/>
      <c r="J23" s="136"/>
      <c r="K23" s="283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13.5" customHeight="1">
      <c r="A24" s="283"/>
      <c r="B24" s="131" t="s">
        <v>252</v>
      </c>
      <c r="C24" s="194" t="s">
        <v>21</v>
      </c>
      <c r="D24" s="188"/>
      <c r="E24" s="134"/>
      <c r="F24" s="134"/>
      <c r="G24" s="134"/>
      <c r="H24" s="135"/>
      <c r="I24" s="129"/>
      <c r="J24" s="136"/>
      <c r="K24" s="283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13.5" customHeight="1">
      <c r="A25" s="283"/>
      <c r="B25" s="131" t="s">
        <v>253</v>
      </c>
      <c r="C25" s="213" t="s">
        <v>318</v>
      </c>
      <c r="D25" s="188"/>
      <c r="E25" s="134"/>
      <c r="F25" s="134"/>
      <c r="G25" s="134"/>
      <c r="H25" s="135"/>
      <c r="I25" s="129"/>
      <c r="J25" s="136"/>
      <c r="K25" s="283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13.5" customHeight="1">
      <c r="A26" s="283"/>
      <c r="B26" s="131" t="s">
        <v>254</v>
      </c>
      <c r="C26" s="192"/>
      <c r="D26" s="188"/>
      <c r="E26" s="134"/>
      <c r="F26" s="134"/>
      <c r="G26" s="134"/>
      <c r="H26" s="135"/>
      <c r="I26" s="129"/>
      <c r="J26" s="136"/>
      <c r="K26" s="283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3.5" customHeight="1">
      <c r="A27" s="283"/>
      <c r="B27" s="131" t="s">
        <v>255</v>
      </c>
      <c r="C27" s="193"/>
      <c r="D27" s="188"/>
      <c r="E27" s="134"/>
      <c r="F27" s="134"/>
      <c r="G27" s="134"/>
      <c r="H27" s="135"/>
      <c r="I27" s="129"/>
      <c r="J27" s="136"/>
      <c r="K27" s="283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3.5" customHeight="1">
      <c r="A28" s="283"/>
      <c r="B28" s="131" t="s">
        <v>256</v>
      </c>
      <c r="C28" s="301"/>
      <c r="D28" s="188"/>
      <c r="E28" s="134"/>
      <c r="F28" s="134"/>
      <c r="G28" s="134"/>
      <c r="H28" s="135"/>
      <c r="I28" s="129"/>
      <c r="J28" s="136"/>
      <c r="K28" s="283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3.5" customHeight="1">
      <c r="A29" s="294"/>
      <c r="B29" s="138" t="s">
        <v>25</v>
      </c>
      <c r="C29" s="302"/>
      <c r="D29" s="191"/>
      <c r="E29" s="140"/>
      <c r="F29" s="140"/>
      <c r="G29" s="140"/>
      <c r="H29" s="141"/>
      <c r="I29" s="129"/>
      <c r="J29" s="142"/>
      <c r="K29" s="294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</row>
    <row r="30" spans="1:26" ht="13.5" customHeight="1">
      <c r="A30" s="300">
        <v>3</v>
      </c>
      <c r="B30" s="125" t="s">
        <v>249</v>
      </c>
      <c r="C30" s="172" t="s">
        <v>308</v>
      </c>
      <c r="D30" s="214"/>
      <c r="E30" s="127"/>
      <c r="F30" s="127">
        <v>5</v>
      </c>
      <c r="G30" s="127">
        <v>10</v>
      </c>
      <c r="H30" s="128"/>
      <c r="I30" s="129">
        <f t="shared" si="0"/>
        <v>15</v>
      </c>
      <c r="J30" s="130" t="s">
        <v>223</v>
      </c>
      <c r="K30" s="299">
        <f>SUM(I30:I38)</f>
        <v>24</v>
      </c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3.5" customHeight="1">
      <c r="A31" s="283"/>
      <c r="B31" s="131" t="s">
        <v>250</v>
      </c>
      <c r="C31" s="192" t="s">
        <v>257</v>
      </c>
      <c r="D31" s="188"/>
      <c r="E31" s="134"/>
      <c r="F31" s="134"/>
      <c r="G31" s="134"/>
      <c r="H31" s="135">
        <v>5</v>
      </c>
      <c r="I31" s="129">
        <f t="shared" si="0"/>
        <v>5</v>
      </c>
      <c r="J31" s="130" t="s">
        <v>230</v>
      </c>
      <c r="K31" s="283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3.5" customHeight="1">
      <c r="A32" s="283"/>
      <c r="B32" s="131" t="s">
        <v>251</v>
      </c>
      <c r="C32" s="226" t="s">
        <v>284</v>
      </c>
      <c r="D32" s="188"/>
      <c r="E32" s="134"/>
      <c r="F32" s="134">
        <v>2</v>
      </c>
      <c r="G32" s="134"/>
      <c r="H32" s="135"/>
      <c r="I32" s="129">
        <f t="shared" si="0"/>
        <v>2</v>
      </c>
      <c r="J32" s="136" t="s">
        <v>229</v>
      </c>
      <c r="K32" s="283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3.5" customHeight="1">
      <c r="A33" s="283"/>
      <c r="B33" s="131" t="s">
        <v>252</v>
      </c>
      <c r="C33" s="194" t="s">
        <v>21</v>
      </c>
      <c r="D33" s="188"/>
      <c r="E33" s="134"/>
      <c r="F33" s="134">
        <v>2</v>
      </c>
      <c r="G33" s="134"/>
      <c r="H33" s="135"/>
      <c r="I33" s="129">
        <f t="shared" si="0"/>
        <v>2</v>
      </c>
      <c r="J33" s="136" t="s">
        <v>232</v>
      </c>
      <c r="K33" s="283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3.5" customHeight="1">
      <c r="A34" s="283"/>
      <c r="B34" s="131" t="s">
        <v>253</v>
      </c>
      <c r="C34" s="213" t="s">
        <v>318</v>
      </c>
      <c r="D34" s="188"/>
      <c r="E34" s="134"/>
      <c r="F34" s="134"/>
      <c r="G34" s="134"/>
      <c r="H34" s="135"/>
      <c r="I34" s="129"/>
      <c r="J34" s="136"/>
      <c r="K34" s="283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3.5" customHeight="1">
      <c r="A35" s="283"/>
      <c r="B35" s="131" t="s">
        <v>254</v>
      </c>
      <c r="C35" s="192"/>
      <c r="D35" s="188"/>
      <c r="E35" s="134"/>
      <c r="F35" s="134"/>
      <c r="G35" s="134"/>
      <c r="H35" s="135"/>
      <c r="I35" s="129"/>
      <c r="J35" s="136"/>
      <c r="K35" s="283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3.5" customHeight="1">
      <c r="A36" s="283"/>
      <c r="B36" s="131" t="s">
        <v>255</v>
      </c>
      <c r="C36" s="193"/>
      <c r="D36" s="188"/>
      <c r="E36" s="134"/>
      <c r="F36" s="134"/>
      <c r="G36" s="134"/>
      <c r="H36" s="135"/>
      <c r="I36" s="129"/>
      <c r="J36" s="136"/>
      <c r="K36" s="283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3.5" customHeight="1">
      <c r="A37" s="283"/>
      <c r="B37" s="131" t="s">
        <v>256</v>
      </c>
      <c r="C37" s="301"/>
      <c r="D37" s="188"/>
      <c r="E37" s="134"/>
      <c r="F37" s="134"/>
      <c r="G37" s="134"/>
      <c r="H37" s="135"/>
      <c r="I37" s="129"/>
      <c r="J37" s="136"/>
      <c r="K37" s="283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3.5" customHeight="1">
      <c r="A38" s="294"/>
      <c r="B38" s="138" t="s">
        <v>25</v>
      </c>
      <c r="C38" s="302"/>
      <c r="D38" s="191"/>
      <c r="E38" s="140"/>
      <c r="F38" s="140"/>
      <c r="G38" s="140"/>
      <c r="H38" s="141"/>
      <c r="I38" s="129"/>
      <c r="J38" s="142"/>
      <c r="K38" s="294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</row>
    <row r="39" spans="1:26" ht="13.5" customHeight="1">
      <c r="A39" s="300">
        <v>4</v>
      </c>
      <c r="B39" s="125" t="s">
        <v>249</v>
      </c>
      <c r="C39" s="172" t="s">
        <v>304</v>
      </c>
      <c r="D39" s="214">
        <v>4</v>
      </c>
      <c r="E39" s="127"/>
      <c r="F39" s="127"/>
      <c r="G39" s="127">
        <v>10</v>
      </c>
      <c r="H39" s="128">
        <v>10</v>
      </c>
      <c r="I39" s="129">
        <f t="shared" si="0"/>
        <v>24</v>
      </c>
      <c r="J39" s="130" t="s">
        <v>241</v>
      </c>
      <c r="K39" s="299">
        <f>SUM(I39:I47)</f>
        <v>24</v>
      </c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3.5" customHeight="1">
      <c r="A40" s="283"/>
      <c r="B40" s="131" t="s">
        <v>250</v>
      </c>
      <c r="C40" s="192" t="s">
        <v>257</v>
      </c>
      <c r="D40" s="188"/>
      <c r="E40" s="134"/>
      <c r="F40" s="134"/>
      <c r="G40" s="134"/>
      <c r="H40" s="135"/>
      <c r="I40" s="129"/>
      <c r="J40" s="136"/>
      <c r="K40" s="283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3.5" customHeight="1">
      <c r="A41" s="283"/>
      <c r="B41" s="131" t="s">
        <v>251</v>
      </c>
      <c r="C41" s="220" t="s">
        <v>280</v>
      </c>
      <c r="D41" s="188"/>
      <c r="E41" s="134"/>
      <c r="F41" s="134"/>
      <c r="G41" s="134"/>
      <c r="H41" s="135"/>
      <c r="I41" s="129"/>
      <c r="J41" s="136"/>
      <c r="K41" s="283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3.5" customHeight="1">
      <c r="A42" s="283"/>
      <c r="B42" s="131" t="s">
        <v>252</v>
      </c>
      <c r="C42" s="194" t="s">
        <v>21</v>
      </c>
      <c r="D42" s="188"/>
      <c r="E42" s="134"/>
      <c r="F42" s="134"/>
      <c r="G42" s="134"/>
      <c r="H42" s="135"/>
      <c r="I42" s="129"/>
      <c r="J42" s="136"/>
      <c r="K42" s="283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3.5" customHeight="1">
      <c r="A43" s="283"/>
      <c r="B43" s="131" t="s">
        <v>253</v>
      </c>
      <c r="C43" s="213" t="s">
        <v>319</v>
      </c>
      <c r="D43" s="188"/>
      <c r="E43" s="134"/>
      <c r="F43" s="134"/>
      <c r="G43" s="134"/>
      <c r="H43" s="135"/>
      <c r="I43" s="129"/>
      <c r="J43" s="136"/>
      <c r="K43" s="283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3.5" customHeight="1">
      <c r="A44" s="283"/>
      <c r="B44" s="131" t="s">
        <v>254</v>
      </c>
      <c r="C44" s="192"/>
      <c r="D44" s="188"/>
      <c r="E44" s="134"/>
      <c r="F44" s="134"/>
      <c r="G44" s="134"/>
      <c r="H44" s="135"/>
      <c r="I44" s="129"/>
      <c r="J44" s="136"/>
      <c r="K44" s="283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3.5" customHeight="1">
      <c r="A45" s="283"/>
      <c r="B45" s="131" t="s">
        <v>255</v>
      </c>
      <c r="C45" s="193"/>
      <c r="D45" s="188"/>
      <c r="E45" s="134"/>
      <c r="F45" s="134"/>
      <c r="G45" s="134"/>
      <c r="H45" s="135"/>
      <c r="I45" s="129"/>
      <c r="J45" s="136"/>
      <c r="K45" s="283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3.5" customHeight="1">
      <c r="A46" s="283"/>
      <c r="B46" s="131" t="s">
        <v>256</v>
      </c>
      <c r="C46" s="301"/>
      <c r="D46" s="188"/>
      <c r="E46" s="134"/>
      <c r="F46" s="134"/>
      <c r="G46" s="134"/>
      <c r="H46" s="135"/>
      <c r="I46" s="129"/>
      <c r="J46" s="136"/>
      <c r="K46" s="283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3.5" customHeight="1">
      <c r="A47" s="294"/>
      <c r="B47" s="138" t="s">
        <v>25</v>
      </c>
      <c r="C47" s="302"/>
      <c r="D47" s="191"/>
      <c r="E47" s="140"/>
      <c r="F47" s="140"/>
      <c r="G47" s="140"/>
      <c r="H47" s="141"/>
      <c r="I47" s="129"/>
      <c r="J47" s="142"/>
      <c r="K47" s="294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</row>
    <row r="48" spans="1:26" ht="13.5" customHeight="1">
      <c r="A48" s="300">
        <v>5</v>
      </c>
      <c r="B48" s="125" t="s">
        <v>249</v>
      </c>
      <c r="C48" s="172" t="s">
        <v>306</v>
      </c>
      <c r="D48" s="214"/>
      <c r="E48" s="127">
        <v>5</v>
      </c>
      <c r="F48" s="127">
        <v>5</v>
      </c>
      <c r="G48" s="127"/>
      <c r="H48" s="128"/>
      <c r="I48" s="129">
        <f t="shared" si="0"/>
        <v>10</v>
      </c>
      <c r="J48" s="130" t="s">
        <v>241</v>
      </c>
      <c r="K48" s="299">
        <f>SUM(I48:I56)</f>
        <v>24</v>
      </c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3.5" customHeight="1">
      <c r="A49" s="283"/>
      <c r="B49" s="131" t="s">
        <v>250</v>
      </c>
      <c r="C49" s="192" t="s">
        <v>257</v>
      </c>
      <c r="D49" s="188">
        <v>2</v>
      </c>
      <c r="E49" s="134"/>
      <c r="F49" s="134"/>
      <c r="G49" s="134">
        <v>4</v>
      </c>
      <c r="H49" s="135"/>
      <c r="I49" s="129">
        <f t="shared" si="0"/>
        <v>6</v>
      </c>
      <c r="J49" s="136" t="s">
        <v>229</v>
      </c>
      <c r="K49" s="283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3.5" customHeight="1">
      <c r="A50" s="283"/>
      <c r="B50" s="131" t="s">
        <v>251</v>
      </c>
      <c r="C50" s="220" t="s">
        <v>282</v>
      </c>
      <c r="D50" s="188">
        <v>2</v>
      </c>
      <c r="E50" s="134"/>
      <c r="F50" s="134"/>
      <c r="G50" s="134"/>
      <c r="H50" s="135"/>
      <c r="I50" s="129">
        <f t="shared" si="0"/>
        <v>2</v>
      </c>
      <c r="J50" s="136" t="s">
        <v>232</v>
      </c>
      <c r="K50" s="283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3.5" customHeight="1">
      <c r="A51" s="283"/>
      <c r="B51" s="131" t="s">
        <v>252</v>
      </c>
      <c r="C51" s="194" t="s">
        <v>21</v>
      </c>
      <c r="D51" s="188"/>
      <c r="E51" s="134"/>
      <c r="F51" s="134">
        <v>2</v>
      </c>
      <c r="G51" s="134">
        <v>4</v>
      </c>
      <c r="H51" s="135"/>
      <c r="I51" s="129">
        <f t="shared" si="0"/>
        <v>6</v>
      </c>
      <c r="J51" s="136" t="s">
        <v>224</v>
      </c>
      <c r="K51" s="283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3.5" customHeight="1">
      <c r="A52" s="283"/>
      <c r="B52" s="131" t="s">
        <v>253</v>
      </c>
      <c r="C52" s="213" t="s">
        <v>319</v>
      </c>
      <c r="D52" s="188"/>
      <c r="E52" s="134"/>
      <c r="F52" s="134"/>
      <c r="G52" s="134"/>
      <c r="H52" s="135"/>
      <c r="I52" s="129"/>
      <c r="J52" s="136"/>
      <c r="K52" s="283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3.5" customHeight="1">
      <c r="A53" s="283"/>
      <c r="B53" s="131" t="s">
        <v>254</v>
      </c>
      <c r="C53" s="192"/>
      <c r="D53" s="188"/>
      <c r="E53" s="134"/>
      <c r="F53" s="134"/>
      <c r="G53" s="134"/>
      <c r="H53" s="135"/>
      <c r="I53" s="129"/>
      <c r="J53" s="136"/>
      <c r="K53" s="283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3.5" customHeight="1">
      <c r="A54" s="283"/>
      <c r="B54" s="131" t="s">
        <v>255</v>
      </c>
      <c r="C54" s="193"/>
      <c r="D54" s="188"/>
      <c r="E54" s="134"/>
      <c r="F54" s="134"/>
      <c r="G54" s="134"/>
      <c r="H54" s="135"/>
      <c r="I54" s="129"/>
      <c r="J54" s="136"/>
      <c r="K54" s="283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3.5" customHeight="1">
      <c r="A55" s="283"/>
      <c r="B55" s="131" t="s">
        <v>256</v>
      </c>
      <c r="C55" s="301"/>
      <c r="D55" s="188"/>
      <c r="E55" s="134"/>
      <c r="F55" s="134"/>
      <c r="G55" s="134"/>
      <c r="H55" s="135"/>
      <c r="I55" s="129"/>
      <c r="J55" s="136"/>
      <c r="K55" s="283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3.5" customHeight="1">
      <c r="A56" s="294"/>
      <c r="B56" s="138" t="s">
        <v>25</v>
      </c>
      <c r="C56" s="302"/>
      <c r="D56" s="191"/>
      <c r="E56" s="140"/>
      <c r="F56" s="140"/>
      <c r="G56" s="140"/>
      <c r="H56" s="141"/>
      <c r="I56" s="129"/>
      <c r="J56" s="142"/>
      <c r="K56" s="294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</row>
    <row r="57" spans="1:26" ht="13.5" customHeight="1">
      <c r="A57" s="300">
        <v>6</v>
      </c>
      <c r="B57" s="125" t="s">
        <v>249</v>
      </c>
      <c r="C57" s="172" t="s">
        <v>302</v>
      </c>
      <c r="D57" s="214">
        <v>5</v>
      </c>
      <c r="E57" s="127">
        <v>4</v>
      </c>
      <c r="F57" s="127"/>
      <c r="G57" s="127">
        <v>10</v>
      </c>
      <c r="H57" s="128">
        <v>5</v>
      </c>
      <c r="I57" s="129">
        <f t="shared" si="0"/>
        <v>24</v>
      </c>
      <c r="J57" s="130" t="s">
        <v>230</v>
      </c>
      <c r="K57" s="299">
        <f>SUM(I57:I65)</f>
        <v>24</v>
      </c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3.5" customHeight="1">
      <c r="A58" s="283"/>
      <c r="B58" s="131" t="s">
        <v>250</v>
      </c>
      <c r="C58" s="192" t="s">
        <v>257</v>
      </c>
      <c r="D58" s="188"/>
      <c r="E58" s="134"/>
      <c r="F58" s="134"/>
      <c r="G58" s="134"/>
      <c r="H58" s="135"/>
      <c r="I58" s="129"/>
      <c r="J58" s="136"/>
      <c r="K58" s="283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3.5" customHeight="1">
      <c r="A59" s="283"/>
      <c r="B59" s="131" t="s">
        <v>251</v>
      </c>
      <c r="C59" s="220" t="s">
        <v>278</v>
      </c>
      <c r="D59" s="188"/>
      <c r="E59" s="134"/>
      <c r="F59" s="134"/>
      <c r="G59" s="134"/>
      <c r="H59" s="135"/>
      <c r="I59" s="129"/>
      <c r="J59" s="136"/>
      <c r="K59" s="283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3.5" customHeight="1">
      <c r="A60" s="283"/>
      <c r="B60" s="131" t="s">
        <v>252</v>
      </c>
      <c r="C60" s="194" t="s">
        <v>21</v>
      </c>
      <c r="D60" s="188"/>
      <c r="E60" s="134"/>
      <c r="F60" s="134"/>
      <c r="G60" s="134"/>
      <c r="H60" s="135"/>
      <c r="I60" s="129"/>
      <c r="J60" s="136"/>
      <c r="K60" s="283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3.5" customHeight="1">
      <c r="A61" s="283"/>
      <c r="B61" s="131" t="s">
        <v>253</v>
      </c>
      <c r="C61" s="213" t="s">
        <v>320</v>
      </c>
      <c r="D61" s="188"/>
      <c r="E61" s="134"/>
      <c r="F61" s="134"/>
      <c r="G61" s="134"/>
      <c r="H61" s="135"/>
      <c r="I61" s="129"/>
      <c r="J61" s="136"/>
      <c r="K61" s="283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3.5" customHeight="1">
      <c r="A62" s="283"/>
      <c r="B62" s="131" t="s">
        <v>254</v>
      </c>
      <c r="C62" s="192"/>
      <c r="D62" s="188"/>
      <c r="E62" s="134"/>
      <c r="F62" s="134"/>
      <c r="G62" s="134"/>
      <c r="H62" s="135"/>
      <c r="I62" s="129"/>
      <c r="J62" s="136"/>
      <c r="K62" s="283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3.5" customHeight="1">
      <c r="A63" s="283"/>
      <c r="B63" s="131" t="s">
        <v>255</v>
      </c>
      <c r="C63" s="193"/>
      <c r="D63" s="188"/>
      <c r="E63" s="134"/>
      <c r="F63" s="134"/>
      <c r="G63" s="134"/>
      <c r="H63" s="135"/>
      <c r="I63" s="129"/>
      <c r="J63" s="136"/>
      <c r="K63" s="283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3.5" customHeight="1">
      <c r="A64" s="283"/>
      <c r="B64" s="131" t="s">
        <v>256</v>
      </c>
      <c r="C64" s="301"/>
      <c r="D64" s="188"/>
      <c r="E64" s="134"/>
      <c r="F64" s="134"/>
      <c r="G64" s="134"/>
      <c r="H64" s="135"/>
      <c r="I64" s="129"/>
      <c r="J64" s="136"/>
      <c r="K64" s="283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3.5" customHeight="1">
      <c r="A65" s="294"/>
      <c r="B65" s="138" t="s">
        <v>25</v>
      </c>
      <c r="C65" s="302"/>
      <c r="D65" s="191"/>
      <c r="E65" s="140"/>
      <c r="F65" s="140"/>
      <c r="G65" s="140"/>
      <c r="H65" s="141"/>
      <c r="I65" s="129"/>
      <c r="J65" s="142"/>
      <c r="K65" s="294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</row>
    <row r="66" spans="1:26" ht="13.5" customHeight="1">
      <c r="A66" s="300">
        <v>7</v>
      </c>
      <c r="B66" s="125" t="s">
        <v>249</v>
      </c>
      <c r="C66" s="216" t="s">
        <v>310</v>
      </c>
      <c r="D66" s="214"/>
      <c r="E66" s="127">
        <v>3</v>
      </c>
      <c r="F66" s="127">
        <v>3</v>
      </c>
      <c r="G66" s="127">
        <v>6</v>
      </c>
      <c r="H66" s="128">
        <v>6</v>
      </c>
      <c r="I66" s="129">
        <f t="shared" si="0"/>
        <v>18</v>
      </c>
      <c r="J66" s="130" t="s">
        <v>226</v>
      </c>
      <c r="K66" s="299">
        <f>SUM(I66:I74)</f>
        <v>24</v>
      </c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3.5" customHeight="1">
      <c r="A67" s="283"/>
      <c r="B67" s="131" t="s">
        <v>250</v>
      </c>
      <c r="C67" s="192" t="s">
        <v>257</v>
      </c>
      <c r="D67" s="188"/>
      <c r="E67" s="134"/>
      <c r="F67" s="134"/>
      <c r="G67" s="134">
        <v>4</v>
      </c>
      <c r="H67" s="135"/>
      <c r="I67" s="129">
        <f t="shared" si="0"/>
        <v>4</v>
      </c>
      <c r="J67" s="136" t="s">
        <v>232</v>
      </c>
      <c r="K67" s="283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3.5" customHeight="1">
      <c r="A68" s="283"/>
      <c r="B68" s="131" t="s">
        <v>251</v>
      </c>
      <c r="C68" s="220" t="s">
        <v>286</v>
      </c>
      <c r="D68" s="188"/>
      <c r="E68" s="134">
        <v>2</v>
      </c>
      <c r="F68" s="134"/>
      <c r="G68" s="134"/>
      <c r="H68" s="135"/>
      <c r="I68" s="129">
        <f t="shared" si="0"/>
        <v>2</v>
      </c>
      <c r="J68" s="136" t="s">
        <v>229</v>
      </c>
      <c r="K68" s="283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3.5" customHeight="1">
      <c r="A69" s="283"/>
      <c r="B69" s="131" t="s">
        <v>252</v>
      </c>
      <c r="C69" s="194" t="s">
        <v>21</v>
      </c>
      <c r="D69" s="188"/>
      <c r="E69" s="134"/>
      <c r="F69" s="134"/>
      <c r="G69" s="134"/>
      <c r="H69" s="135"/>
      <c r="I69" s="129"/>
      <c r="J69" s="130"/>
      <c r="K69" s="283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3.5" customHeight="1">
      <c r="A70" s="283"/>
      <c r="B70" s="131" t="s">
        <v>253</v>
      </c>
      <c r="C70" s="213" t="s">
        <v>321</v>
      </c>
      <c r="D70" s="188"/>
      <c r="E70" s="134"/>
      <c r="F70" s="134"/>
      <c r="G70" s="134"/>
      <c r="H70" s="135"/>
      <c r="I70" s="129"/>
      <c r="J70" s="136"/>
      <c r="K70" s="283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3.5" customHeight="1">
      <c r="A71" s="283"/>
      <c r="B71" s="131" t="s">
        <v>254</v>
      </c>
      <c r="C71" s="184"/>
      <c r="D71" s="188"/>
      <c r="E71" s="134"/>
      <c r="F71" s="134"/>
      <c r="G71" s="134"/>
      <c r="H71" s="135"/>
      <c r="I71" s="129"/>
      <c r="J71" s="136"/>
      <c r="K71" s="283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3.5" customHeight="1">
      <c r="A72" s="283"/>
      <c r="B72" s="131" t="s">
        <v>255</v>
      </c>
      <c r="C72" s="193"/>
      <c r="D72" s="188"/>
      <c r="E72" s="134"/>
      <c r="F72" s="134"/>
      <c r="G72" s="134"/>
      <c r="H72" s="135"/>
      <c r="I72" s="129"/>
      <c r="J72" s="136"/>
      <c r="K72" s="283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3.5" customHeight="1">
      <c r="A73" s="283"/>
      <c r="B73" s="131" t="s">
        <v>256</v>
      </c>
      <c r="C73" s="301"/>
      <c r="D73" s="188"/>
      <c r="E73" s="134"/>
      <c r="F73" s="134"/>
      <c r="G73" s="134"/>
      <c r="H73" s="135"/>
      <c r="I73" s="129"/>
      <c r="J73" s="136"/>
      <c r="K73" s="283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3.5" customHeight="1">
      <c r="A74" s="294"/>
      <c r="B74" s="138" t="s">
        <v>25</v>
      </c>
      <c r="C74" s="302"/>
      <c r="D74" s="191"/>
      <c r="E74" s="140"/>
      <c r="F74" s="140"/>
      <c r="G74" s="140"/>
      <c r="H74" s="141"/>
      <c r="I74" s="129"/>
      <c r="J74" s="142"/>
      <c r="K74" s="294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</row>
    <row r="75" spans="1:26" s="176" customFormat="1" ht="13.5" customHeight="1">
      <c r="A75" s="177"/>
      <c r="B75" s="125" t="s">
        <v>249</v>
      </c>
      <c r="C75" s="172" t="s">
        <v>303</v>
      </c>
      <c r="D75" s="214">
        <v>3</v>
      </c>
      <c r="E75" s="127">
        <v>3</v>
      </c>
      <c r="F75" s="127">
        <v>3</v>
      </c>
      <c r="G75" s="127">
        <v>6</v>
      </c>
      <c r="H75" s="128">
        <v>6</v>
      </c>
      <c r="I75" s="129">
        <f t="shared" si="0"/>
        <v>21</v>
      </c>
      <c r="J75" s="136" t="s">
        <v>227</v>
      </c>
      <c r="K75" s="299">
        <f>SUM(I75:I83)</f>
        <v>24</v>
      </c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</row>
    <row r="76" spans="1:26" s="176" customFormat="1" ht="13.5" customHeight="1">
      <c r="A76" s="177"/>
      <c r="B76" s="131" t="s">
        <v>250</v>
      </c>
      <c r="C76" s="192" t="s">
        <v>257</v>
      </c>
      <c r="D76" s="188">
        <v>3</v>
      </c>
      <c r="E76" s="134"/>
      <c r="F76" s="134"/>
      <c r="G76" s="134"/>
      <c r="H76" s="135"/>
      <c r="I76" s="129">
        <f t="shared" si="0"/>
        <v>3</v>
      </c>
      <c r="J76" s="136" t="s">
        <v>226</v>
      </c>
      <c r="K76" s="283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</row>
    <row r="77" spans="1:26" s="176" customFormat="1" ht="13.5" customHeight="1">
      <c r="A77" s="177"/>
      <c r="B77" s="131" t="s">
        <v>251</v>
      </c>
      <c r="C77" s="220" t="s">
        <v>279</v>
      </c>
      <c r="D77" s="188"/>
      <c r="E77" s="134"/>
      <c r="F77" s="134"/>
      <c r="G77" s="134"/>
      <c r="H77" s="135"/>
      <c r="I77" s="129"/>
      <c r="J77" s="136"/>
      <c r="K77" s="283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</row>
    <row r="78" spans="1:26" s="176" customFormat="1" ht="13.5" customHeight="1">
      <c r="A78" s="177"/>
      <c r="B78" s="131" t="s">
        <v>252</v>
      </c>
      <c r="C78" s="194" t="s">
        <v>21</v>
      </c>
      <c r="D78" s="188"/>
      <c r="E78" s="175"/>
      <c r="F78" s="134"/>
      <c r="G78" s="134"/>
      <c r="H78" s="135"/>
      <c r="I78" s="129"/>
      <c r="J78" s="136"/>
      <c r="K78" s="283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</row>
    <row r="79" spans="1:26" s="176" customFormat="1" ht="13.5" customHeight="1">
      <c r="A79" s="177"/>
      <c r="B79" s="131" t="s">
        <v>253</v>
      </c>
      <c r="C79" s="217" t="s">
        <v>321</v>
      </c>
      <c r="D79" s="188"/>
      <c r="E79" s="134"/>
      <c r="F79" s="134"/>
      <c r="G79" s="134"/>
      <c r="H79" s="135"/>
      <c r="I79" s="129"/>
      <c r="J79" s="136"/>
      <c r="K79" s="283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</row>
    <row r="80" spans="1:26" s="176" customFormat="1" ht="13.5" customHeight="1">
      <c r="A80" s="177"/>
      <c r="B80" s="131" t="s">
        <v>254</v>
      </c>
      <c r="C80" s="218"/>
      <c r="D80" s="188"/>
      <c r="E80" s="134"/>
      <c r="F80" s="134"/>
      <c r="G80" s="134"/>
      <c r="H80" s="135"/>
      <c r="I80" s="129"/>
      <c r="J80" s="136"/>
      <c r="K80" s="283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</row>
    <row r="81" spans="1:26" s="176" customFormat="1" ht="13.5" customHeight="1">
      <c r="A81" s="177"/>
      <c r="B81" s="131" t="s">
        <v>255</v>
      </c>
      <c r="C81" s="218"/>
      <c r="D81" s="188"/>
      <c r="E81" s="134"/>
      <c r="F81" s="134"/>
      <c r="G81" s="134"/>
      <c r="H81" s="135"/>
      <c r="I81" s="129"/>
      <c r="J81" s="136"/>
      <c r="K81" s="283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</row>
    <row r="82" spans="1:26" s="176" customFormat="1" ht="13.5" customHeight="1">
      <c r="A82" s="177"/>
      <c r="B82" s="131" t="s">
        <v>256</v>
      </c>
      <c r="C82" s="218"/>
      <c r="D82" s="188"/>
      <c r="E82" s="134"/>
      <c r="F82" s="134"/>
      <c r="G82" s="134"/>
      <c r="H82" s="135"/>
      <c r="I82" s="129"/>
      <c r="J82" s="136"/>
      <c r="K82" s="283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</row>
    <row r="83" spans="1:26" s="176" customFormat="1" ht="13.5" customHeight="1" thickBot="1">
      <c r="A83" s="197"/>
      <c r="B83" s="198" t="s">
        <v>25</v>
      </c>
      <c r="C83" s="199"/>
      <c r="D83" s="202"/>
      <c r="E83" s="203"/>
      <c r="F83" s="203"/>
      <c r="G83" s="203"/>
      <c r="H83" s="204"/>
      <c r="I83" s="200"/>
      <c r="J83" s="142"/>
      <c r="K83" s="294"/>
      <c r="L83" s="20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</row>
    <row r="84" spans="1:26" s="176" customFormat="1" ht="13.5" customHeight="1">
      <c r="A84" s="177"/>
      <c r="B84" s="131" t="s">
        <v>249</v>
      </c>
      <c r="C84" s="225" t="s">
        <v>301</v>
      </c>
      <c r="D84" s="212">
        <v>3</v>
      </c>
      <c r="E84" s="206">
        <v>3</v>
      </c>
      <c r="F84" s="206">
        <v>3</v>
      </c>
      <c r="G84" s="206">
        <v>6</v>
      </c>
      <c r="H84" s="207">
        <v>6</v>
      </c>
      <c r="I84" s="129">
        <f t="shared" si="0"/>
        <v>21</v>
      </c>
      <c r="J84" s="136" t="s">
        <v>228</v>
      </c>
      <c r="K84" s="299">
        <f t="shared" ref="K84" si="1">SUM(I84:I92)</f>
        <v>25</v>
      </c>
      <c r="L84" s="196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</row>
    <row r="85" spans="1:26" s="176" customFormat="1" ht="13.5" customHeight="1">
      <c r="A85" s="177"/>
      <c r="B85" s="131" t="s">
        <v>250</v>
      </c>
      <c r="C85" s="192" t="s">
        <v>257</v>
      </c>
      <c r="D85" s="188"/>
      <c r="E85" s="134"/>
      <c r="F85" s="134"/>
      <c r="G85" s="134"/>
      <c r="H85" s="135">
        <v>4</v>
      </c>
      <c r="I85" s="129">
        <f t="shared" si="0"/>
        <v>4</v>
      </c>
      <c r="J85" s="136" t="s">
        <v>232</v>
      </c>
      <c r="K85" s="283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</row>
    <row r="86" spans="1:26" s="176" customFormat="1" ht="13.5" customHeight="1">
      <c r="A86" s="177"/>
      <c r="B86" s="131" t="s">
        <v>251</v>
      </c>
      <c r="C86" s="220" t="s">
        <v>277</v>
      </c>
      <c r="D86" s="188"/>
      <c r="E86" s="134"/>
      <c r="F86" s="134"/>
      <c r="G86" s="134"/>
      <c r="H86" s="135"/>
      <c r="I86" s="129">
        <f t="shared" si="0"/>
        <v>0</v>
      </c>
      <c r="J86" s="136"/>
      <c r="K86" s="283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</row>
    <row r="87" spans="1:26" s="176" customFormat="1" ht="13.5" customHeight="1">
      <c r="A87" s="177"/>
      <c r="B87" s="131" t="s">
        <v>252</v>
      </c>
      <c r="C87" s="194" t="s">
        <v>21</v>
      </c>
      <c r="D87" s="188"/>
      <c r="E87" s="175"/>
      <c r="F87" s="134"/>
      <c r="G87" s="134"/>
      <c r="H87" s="135"/>
      <c r="I87" s="129"/>
      <c r="J87" s="136"/>
      <c r="K87" s="283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</row>
    <row r="88" spans="1:26" s="176" customFormat="1" ht="13.5" customHeight="1">
      <c r="A88" s="177"/>
      <c r="B88" s="131" t="s">
        <v>253</v>
      </c>
      <c r="C88" s="217" t="s">
        <v>322</v>
      </c>
      <c r="D88" s="188"/>
      <c r="E88" s="134"/>
      <c r="F88" s="134"/>
      <c r="G88" s="134"/>
      <c r="H88" s="135"/>
      <c r="I88" s="129"/>
      <c r="J88" s="136"/>
      <c r="K88" s="283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</row>
    <row r="89" spans="1:26" s="176" customFormat="1" ht="13.5" customHeight="1">
      <c r="A89" s="177"/>
      <c r="B89" s="131" t="s">
        <v>254</v>
      </c>
      <c r="C89" s="218"/>
      <c r="D89" s="188"/>
      <c r="E89" s="134"/>
      <c r="F89" s="134"/>
      <c r="G89" s="134"/>
      <c r="H89" s="135"/>
      <c r="I89" s="129"/>
      <c r="J89" s="136"/>
      <c r="K89" s="283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</row>
    <row r="90" spans="1:26" s="176" customFormat="1" ht="13.5" customHeight="1">
      <c r="A90" s="177"/>
      <c r="B90" s="131" t="s">
        <v>255</v>
      </c>
      <c r="C90" s="218"/>
      <c r="D90" s="188"/>
      <c r="E90" s="134"/>
      <c r="F90" s="134"/>
      <c r="G90" s="134"/>
      <c r="H90" s="135"/>
      <c r="I90" s="129"/>
      <c r="J90" s="136"/>
      <c r="K90" s="283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</row>
    <row r="91" spans="1:26" s="176" customFormat="1" ht="13.5" customHeight="1">
      <c r="A91" s="177"/>
      <c r="B91" s="131" t="s">
        <v>256</v>
      </c>
      <c r="C91" s="218"/>
      <c r="D91" s="188"/>
      <c r="E91" s="134"/>
      <c r="F91" s="134"/>
      <c r="G91" s="134"/>
      <c r="H91" s="135"/>
      <c r="I91" s="129"/>
      <c r="J91" s="136"/>
      <c r="K91" s="283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</row>
    <row r="92" spans="1:26" s="176" customFormat="1" ht="13.5" customHeight="1" thickBot="1">
      <c r="A92" s="197"/>
      <c r="B92" s="198" t="s">
        <v>25</v>
      </c>
      <c r="C92" s="221"/>
      <c r="D92" s="215"/>
      <c r="E92" s="203"/>
      <c r="F92" s="203"/>
      <c r="G92" s="203"/>
      <c r="H92" s="204"/>
      <c r="I92" s="200"/>
      <c r="J92" s="142"/>
      <c r="K92" s="294"/>
      <c r="L92" s="20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</row>
    <row r="93" spans="1:26" s="176" customFormat="1" ht="13.5" customHeight="1">
      <c r="A93" s="177"/>
      <c r="B93" s="131" t="s">
        <v>249</v>
      </c>
      <c r="C93" s="205" t="s">
        <v>305</v>
      </c>
      <c r="D93" s="214">
        <v>3</v>
      </c>
      <c r="E93" s="127">
        <v>3</v>
      </c>
      <c r="F93" s="127">
        <v>3</v>
      </c>
      <c r="G93" s="127">
        <v>6</v>
      </c>
      <c r="H93" s="128">
        <v>6</v>
      </c>
      <c r="I93" s="129">
        <f t="shared" si="0"/>
        <v>21</v>
      </c>
      <c r="J93" s="136" t="s">
        <v>225</v>
      </c>
      <c r="K93" s="299">
        <f t="shared" ref="K93" si="2">SUM(I93:I101)</f>
        <v>23</v>
      </c>
      <c r="L93" s="196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</row>
    <row r="94" spans="1:26" s="176" customFormat="1" ht="13.5" customHeight="1">
      <c r="A94" s="177"/>
      <c r="B94" s="131" t="s">
        <v>250</v>
      </c>
      <c r="C94" s="192" t="s">
        <v>257</v>
      </c>
      <c r="D94" s="188"/>
      <c r="E94" s="134">
        <v>2</v>
      </c>
      <c r="F94" s="134"/>
      <c r="G94" s="134"/>
      <c r="H94" s="135"/>
      <c r="I94" s="129">
        <f t="shared" si="0"/>
        <v>2</v>
      </c>
      <c r="J94" s="136" t="s">
        <v>232</v>
      </c>
      <c r="K94" s="283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</row>
    <row r="95" spans="1:26" s="176" customFormat="1" ht="13.5" customHeight="1">
      <c r="A95" s="177"/>
      <c r="B95" s="131" t="s">
        <v>251</v>
      </c>
      <c r="C95" s="220" t="s">
        <v>281</v>
      </c>
      <c r="D95" s="188"/>
      <c r="E95" s="134"/>
      <c r="F95" s="134"/>
      <c r="G95" s="134"/>
      <c r="H95" s="135"/>
      <c r="I95" s="129"/>
      <c r="J95" s="136"/>
      <c r="K95" s="283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</row>
    <row r="96" spans="1:26" s="176" customFormat="1" ht="13.5" customHeight="1">
      <c r="A96" s="177"/>
      <c r="B96" s="131" t="s">
        <v>252</v>
      </c>
      <c r="C96" s="194" t="s">
        <v>21</v>
      </c>
      <c r="D96" s="188"/>
      <c r="E96" s="175"/>
      <c r="F96" s="134"/>
      <c r="G96" s="134"/>
      <c r="H96" s="135"/>
      <c r="I96" s="129"/>
      <c r="J96" s="136"/>
      <c r="K96" s="283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</row>
    <row r="97" spans="1:26" s="176" customFormat="1" ht="13.5" customHeight="1">
      <c r="A97" s="177"/>
      <c r="B97" s="131" t="s">
        <v>253</v>
      </c>
      <c r="C97" s="217" t="s">
        <v>323</v>
      </c>
      <c r="D97" s="188"/>
      <c r="E97" s="134"/>
      <c r="F97" s="134"/>
      <c r="G97" s="134"/>
      <c r="H97" s="135"/>
      <c r="I97" s="129"/>
      <c r="J97" s="136"/>
      <c r="K97" s="283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</row>
    <row r="98" spans="1:26" s="176" customFormat="1" ht="13.5" customHeight="1">
      <c r="A98" s="177"/>
      <c r="B98" s="131" t="s">
        <v>254</v>
      </c>
      <c r="C98" s="218"/>
      <c r="D98" s="188"/>
      <c r="E98" s="134"/>
      <c r="F98" s="134"/>
      <c r="G98" s="134"/>
      <c r="H98" s="135"/>
      <c r="I98" s="129"/>
      <c r="J98" s="136"/>
      <c r="K98" s="283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</row>
    <row r="99" spans="1:26" s="176" customFormat="1" ht="13.5" customHeight="1">
      <c r="A99" s="177"/>
      <c r="B99" s="131" t="s">
        <v>255</v>
      </c>
      <c r="C99" s="218"/>
      <c r="D99" s="188"/>
      <c r="E99" s="134"/>
      <c r="F99" s="134"/>
      <c r="G99" s="134"/>
      <c r="H99" s="135"/>
      <c r="I99" s="129"/>
      <c r="J99" s="136"/>
      <c r="K99" s="283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</row>
    <row r="100" spans="1:26" s="176" customFormat="1" ht="13.5" customHeight="1">
      <c r="A100" s="177"/>
      <c r="B100" s="131" t="s">
        <v>256</v>
      </c>
      <c r="C100" s="218"/>
      <c r="D100" s="188"/>
      <c r="E100" s="134"/>
      <c r="F100" s="134"/>
      <c r="G100" s="134"/>
      <c r="H100" s="135"/>
      <c r="I100" s="129"/>
      <c r="J100" s="136"/>
      <c r="K100" s="283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</row>
    <row r="101" spans="1:26" s="176" customFormat="1" ht="13.5" customHeight="1" thickBot="1">
      <c r="A101" s="197"/>
      <c r="B101" s="198" t="s">
        <v>25</v>
      </c>
      <c r="C101" s="221"/>
      <c r="D101" s="215"/>
      <c r="E101" s="203"/>
      <c r="F101" s="203"/>
      <c r="G101" s="203"/>
      <c r="H101" s="204"/>
      <c r="I101" s="200"/>
      <c r="J101" s="142"/>
      <c r="K101" s="294"/>
      <c r="L101" s="20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</row>
    <row r="102" spans="1:26" s="176" customFormat="1" ht="13.5" customHeight="1">
      <c r="A102" s="177"/>
      <c r="B102" s="131" t="s">
        <v>249</v>
      </c>
      <c r="C102" s="219" t="s">
        <v>312</v>
      </c>
      <c r="D102" s="214">
        <v>3</v>
      </c>
      <c r="E102" s="127">
        <v>3</v>
      </c>
      <c r="F102" s="127">
        <v>2</v>
      </c>
      <c r="G102" s="127">
        <v>4</v>
      </c>
      <c r="H102" s="128">
        <v>4</v>
      </c>
      <c r="I102" s="129">
        <f t="shared" si="0"/>
        <v>16</v>
      </c>
      <c r="J102" s="136" t="s">
        <v>239</v>
      </c>
      <c r="K102" s="299">
        <f t="shared" ref="K102" si="3">SUM(I102:I110)</f>
        <v>24</v>
      </c>
      <c r="L102" s="196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</row>
    <row r="103" spans="1:26" s="176" customFormat="1" ht="13.5" customHeight="1">
      <c r="A103" s="177"/>
      <c r="B103" s="131" t="s">
        <v>250</v>
      </c>
      <c r="C103" s="192" t="s">
        <v>257</v>
      </c>
      <c r="D103" s="188">
        <v>2</v>
      </c>
      <c r="E103" s="134">
        <v>2</v>
      </c>
      <c r="F103" s="134"/>
      <c r="G103" s="134"/>
      <c r="H103" s="135">
        <v>4</v>
      </c>
      <c r="I103" s="129">
        <f t="shared" si="0"/>
        <v>8</v>
      </c>
      <c r="J103" s="136" t="s">
        <v>224</v>
      </c>
      <c r="K103" s="283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</row>
    <row r="104" spans="1:26" s="176" customFormat="1" ht="13.5" customHeight="1">
      <c r="A104" s="177"/>
      <c r="B104" s="131" t="s">
        <v>251</v>
      </c>
      <c r="C104" s="227" t="s">
        <v>288</v>
      </c>
      <c r="D104" s="188"/>
      <c r="E104" s="134"/>
      <c r="F104" s="134"/>
      <c r="G104" s="134"/>
      <c r="H104" s="135"/>
      <c r="I104" s="229"/>
      <c r="J104" s="136"/>
      <c r="K104" s="283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</row>
    <row r="105" spans="1:26" s="176" customFormat="1" ht="13.5" customHeight="1">
      <c r="A105" s="177"/>
      <c r="B105" s="131" t="s">
        <v>252</v>
      </c>
      <c r="C105" s="194" t="s">
        <v>21</v>
      </c>
      <c r="D105" s="188"/>
      <c r="E105" s="175"/>
      <c r="F105" s="134"/>
      <c r="G105" s="134"/>
      <c r="H105" s="135"/>
      <c r="I105" s="230"/>
      <c r="J105" s="136"/>
      <c r="K105" s="283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</row>
    <row r="106" spans="1:26" s="176" customFormat="1" ht="13.5" customHeight="1">
      <c r="A106" s="177"/>
      <c r="B106" s="131" t="s">
        <v>253</v>
      </c>
      <c r="C106" s="217" t="s">
        <v>324</v>
      </c>
      <c r="D106" s="188"/>
      <c r="E106" s="134"/>
      <c r="F106" s="134"/>
      <c r="G106" s="134"/>
      <c r="H106" s="135"/>
      <c r="I106" s="195"/>
      <c r="J106" s="136"/>
      <c r="K106" s="283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</row>
    <row r="107" spans="1:26" s="176" customFormat="1" ht="13.5" customHeight="1">
      <c r="A107" s="177"/>
      <c r="B107" s="131" t="s">
        <v>254</v>
      </c>
      <c r="C107" s="218"/>
      <c r="D107" s="188"/>
      <c r="E107" s="134"/>
      <c r="F107" s="134"/>
      <c r="G107" s="134"/>
      <c r="H107" s="135"/>
      <c r="I107" s="129"/>
      <c r="J107" s="136"/>
      <c r="K107" s="283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</row>
    <row r="108" spans="1:26" s="176" customFormat="1" ht="13.5" customHeight="1">
      <c r="A108" s="177"/>
      <c r="B108" s="131" t="s">
        <v>255</v>
      </c>
      <c r="C108" s="218"/>
      <c r="D108" s="188"/>
      <c r="E108" s="134"/>
      <c r="F108" s="134"/>
      <c r="G108" s="134"/>
      <c r="H108" s="135"/>
      <c r="I108" s="129"/>
      <c r="J108" s="136"/>
      <c r="K108" s="283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</row>
    <row r="109" spans="1:26" s="176" customFormat="1" ht="13.5" customHeight="1">
      <c r="A109" s="177"/>
      <c r="B109" s="131" t="s">
        <v>256</v>
      </c>
      <c r="C109" s="218"/>
      <c r="D109" s="188"/>
      <c r="E109" s="134"/>
      <c r="F109" s="134"/>
      <c r="G109" s="134"/>
      <c r="H109" s="135"/>
      <c r="I109" s="129"/>
      <c r="J109" s="136"/>
      <c r="K109" s="283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</row>
    <row r="110" spans="1:26" s="176" customFormat="1" ht="13.5" customHeight="1" thickBot="1">
      <c r="A110" s="197"/>
      <c r="B110" s="198" t="s">
        <v>25</v>
      </c>
      <c r="C110" s="221"/>
      <c r="D110" s="215"/>
      <c r="E110" s="203"/>
      <c r="F110" s="203"/>
      <c r="G110" s="203"/>
      <c r="H110" s="204"/>
      <c r="I110" s="200"/>
      <c r="J110" s="142"/>
      <c r="K110" s="294"/>
      <c r="L110" s="20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</row>
    <row r="111" spans="1:26" s="210" customFormat="1" ht="13.5" customHeight="1">
      <c r="A111" s="177"/>
      <c r="B111" s="131" t="s">
        <v>249</v>
      </c>
      <c r="C111" s="219" t="s">
        <v>311</v>
      </c>
      <c r="D111" s="214">
        <v>3</v>
      </c>
      <c r="E111" s="127">
        <v>3</v>
      </c>
      <c r="F111" s="127">
        <v>2</v>
      </c>
      <c r="G111" s="127">
        <v>4</v>
      </c>
      <c r="H111" s="128">
        <v>4</v>
      </c>
      <c r="I111" s="129">
        <f t="shared" si="0"/>
        <v>16</v>
      </c>
      <c r="J111" s="136" t="s">
        <v>239</v>
      </c>
      <c r="K111" s="299">
        <f t="shared" ref="K111" si="4">SUM(I111:I119)</f>
        <v>21</v>
      </c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</row>
    <row r="112" spans="1:26" s="210" customFormat="1" ht="13.5" customHeight="1">
      <c r="A112" s="177"/>
      <c r="B112" s="131" t="s">
        <v>250</v>
      </c>
      <c r="C112" s="192" t="s">
        <v>257</v>
      </c>
      <c r="D112" s="188"/>
      <c r="E112" s="134"/>
      <c r="F112" s="134">
        <v>5</v>
      </c>
      <c r="G112" s="134"/>
      <c r="H112" s="135"/>
      <c r="I112" s="129">
        <f t="shared" si="0"/>
        <v>5</v>
      </c>
      <c r="J112" s="136" t="s">
        <v>230</v>
      </c>
      <c r="K112" s="283"/>
      <c r="L112" s="196"/>
      <c r="M112" s="196"/>
      <c r="N112" s="196"/>
      <c r="O112" s="196"/>
      <c r="P112" s="196"/>
      <c r="Q112" s="196"/>
      <c r="R112" s="196"/>
      <c r="S112" s="196"/>
      <c r="T112" s="196"/>
      <c r="U112" s="196"/>
      <c r="V112" s="196"/>
      <c r="W112" s="196"/>
      <c r="X112" s="196"/>
      <c r="Y112" s="196"/>
      <c r="Z112" s="196"/>
    </row>
    <row r="113" spans="1:26" s="210" customFormat="1" ht="13.5" customHeight="1">
      <c r="A113" s="177"/>
      <c r="B113" s="131" t="s">
        <v>251</v>
      </c>
      <c r="C113" s="220" t="s">
        <v>287</v>
      </c>
      <c r="D113" s="188"/>
      <c r="E113" s="134"/>
      <c r="F113" s="134"/>
      <c r="G113" s="134"/>
      <c r="H113" s="135"/>
      <c r="I113" s="129"/>
      <c r="J113" s="136"/>
      <c r="K113" s="283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</row>
    <row r="114" spans="1:26" s="210" customFormat="1" ht="13.5" customHeight="1">
      <c r="A114" s="177"/>
      <c r="B114" s="131" t="s">
        <v>252</v>
      </c>
      <c r="C114" s="194" t="s">
        <v>21</v>
      </c>
      <c r="D114" s="188"/>
      <c r="E114" s="175"/>
      <c r="F114" s="134"/>
      <c r="G114" s="134"/>
      <c r="H114" s="135"/>
      <c r="I114" s="129"/>
      <c r="J114" s="136"/>
      <c r="K114" s="283"/>
      <c r="L114" s="196"/>
      <c r="M114" s="196"/>
      <c r="N114" s="196"/>
      <c r="O114" s="196"/>
      <c r="P114" s="196"/>
      <c r="Q114" s="196"/>
      <c r="R114" s="196"/>
      <c r="S114" s="196"/>
      <c r="T114" s="196"/>
      <c r="U114" s="196"/>
      <c r="V114" s="196"/>
      <c r="W114" s="196"/>
      <c r="X114" s="196"/>
      <c r="Y114" s="196"/>
      <c r="Z114" s="196"/>
    </row>
    <row r="115" spans="1:26" s="210" customFormat="1" ht="13.5" customHeight="1">
      <c r="A115" s="177"/>
      <c r="B115" s="131" t="s">
        <v>253</v>
      </c>
      <c r="C115" s="217" t="s">
        <v>325</v>
      </c>
      <c r="D115" s="188"/>
      <c r="E115" s="134"/>
      <c r="F115" s="134"/>
      <c r="G115" s="134"/>
      <c r="H115" s="135"/>
      <c r="I115" s="129"/>
      <c r="J115" s="136"/>
      <c r="K115" s="283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</row>
    <row r="116" spans="1:26" s="210" customFormat="1" ht="13.5" customHeight="1">
      <c r="A116" s="177"/>
      <c r="B116" s="131" t="s">
        <v>254</v>
      </c>
      <c r="C116" s="218"/>
      <c r="D116" s="188"/>
      <c r="E116" s="134"/>
      <c r="F116" s="134"/>
      <c r="G116" s="134"/>
      <c r="H116" s="135"/>
      <c r="I116" s="129"/>
      <c r="J116" s="136"/>
      <c r="K116" s="283"/>
      <c r="L116" s="196"/>
      <c r="M116" s="196"/>
      <c r="N116" s="196"/>
      <c r="O116" s="196"/>
      <c r="P116" s="196"/>
      <c r="Q116" s="196"/>
      <c r="R116" s="196"/>
      <c r="S116" s="196"/>
      <c r="T116" s="196"/>
      <c r="U116" s="196"/>
      <c r="V116" s="196"/>
      <c r="W116" s="196"/>
      <c r="X116" s="196"/>
      <c r="Y116" s="196"/>
      <c r="Z116" s="196"/>
    </row>
    <row r="117" spans="1:26" s="210" customFormat="1" ht="13.5" customHeight="1">
      <c r="A117" s="177"/>
      <c r="B117" s="131" t="s">
        <v>255</v>
      </c>
      <c r="C117" s="218"/>
      <c r="D117" s="188"/>
      <c r="E117" s="134"/>
      <c r="F117" s="134"/>
      <c r="G117" s="134"/>
      <c r="H117" s="135"/>
      <c r="I117" s="129"/>
      <c r="J117" s="136"/>
      <c r="K117" s="283"/>
      <c r="L117" s="196"/>
      <c r="M117" s="196"/>
      <c r="N117" s="196"/>
      <c r="O117" s="196"/>
      <c r="P117" s="196"/>
      <c r="Q117" s="196"/>
      <c r="R117" s="196"/>
      <c r="S117" s="196"/>
      <c r="T117" s="196"/>
      <c r="U117" s="196"/>
      <c r="V117" s="196"/>
      <c r="W117" s="196"/>
      <c r="X117" s="196"/>
      <c r="Y117" s="196"/>
      <c r="Z117" s="196"/>
    </row>
    <row r="118" spans="1:26" s="210" customFormat="1" ht="13.5" customHeight="1">
      <c r="A118" s="177"/>
      <c r="B118" s="131" t="s">
        <v>256</v>
      </c>
      <c r="C118" s="218"/>
      <c r="D118" s="188"/>
      <c r="E118" s="134"/>
      <c r="F118" s="134"/>
      <c r="G118" s="134"/>
      <c r="H118" s="135"/>
      <c r="I118" s="129"/>
      <c r="J118" s="136"/>
      <c r="K118" s="283"/>
      <c r="L118" s="196"/>
      <c r="M118" s="196"/>
      <c r="N118" s="196"/>
      <c r="O118" s="196"/>
      <c r="P118" s="196"/>
      <c r="Q118" s="196"/>
      <c r="R118" s="196"/>
      <c r="S118" s="196"/>
      <c r="T118" s="196"/>
      <c r="U118" s="196"/>
      <c r="V118" s="196"/>
      <c r="W118" s="196"/>
      <c r="X118" s="196"/>
      <c r="Y118" s="196"/>
      <c r="Z118" s="196"/>
    </row>
    <row r="119" spans="1:26" s="211" customFormat="1" ht="13.5" customHeight="1" thickBot="1">
      <c r="A119" s="197"/>
      <c r="B119" s="198" t="s">
        <v>25</v>
      </c>
      <c r="C119" s="221"/>
      <c r="D119" s="215"/>
      <c r="E119" s="203"/>
      <c r="F119" s="203"/>
      <c r="G119" s="203"/>
      <c r="H119" s="204"/>
      <c r="I119" s="200"/>
      <c r="J119" s="142"/>
      <c r="K119" s="294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</row>
    <row r="120" spans="1:26" s="210" customFormat="1" ht="13.5" customHeight="1">
      <c r="A120" s="300">
        <v>8</v>
      </c>
      <c r="B120" s="131" t="s">
        <v>249</v>
      </c>
      <c r="C120" s="205" t="s">
        <v>307</v>
      </c>
      <c r="D120" s="212"/>
      <c r="E120" s="206"/>
      <c r="F120" s="206"/>
      <c r="G120" s="206"/>
      <c r="H120" s="207"/>
      <c r="I120" s="195"/>
      <c r="J120" s="208"/>
      <c r="K120" s="299">
        <f>SUM(I120:I128)</f>
        <v>0</v>
      </c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</row>
    <row r="121" spans="1:26" ht="13.5" customHeight="1">
      <c r="A121" s="283"/>
      <c r="B121" s="131" t="s">
        <v>250</v>
      </c>
      <c r="C121" s="192" t="s">
        <v>257</v>
      </c>
      <c r="D121" s="188"/>
      <c r="E121" s="134"/>
      <c r="F121" s="134"/>
      <c r="G121" s="134"/>
      <c r="H121" s="135"/>
      <c r="I121" s="129"/>
      <c r="J121" s="130"/>
      <c r="K121" s="283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3.5" customHeight="1">
      <c r="A122" s="283"/>
      <c r="B122" s="131" t="s">
        <v>251</v>
      </c>
      <c r="C122" s="220" t="s">
        <v>283</v>
      </c>
      <c r="D122" s="188"/>
      <c r="E122" s="134"/>
      <c r="F122" s="134"/>
      <c r="G122" s="134"/>
      <c r="H122" s="135"/>
      <c r="I122" s="129"/>
      <c r="J122" s="136"/>
      <c r="K122" s="283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3.5" customHeight="1">
      <c r="A123" s="283"/>
      <c r="B123" s="131" t="s">
        <v>252</v>
      </c>
      <c r="C123" s="194" t="s">
        <v>21</v>
      </c>
      <c r="D123" s="188"/>
      <c r="E123" s="134"/>
      <c r="F123" s="134"/>
      <c r="G123" s="134"/>
      <c r="H123" s="135"/>
      <c r="I123" s="129"/>
      <c r="J123" s="136"/>
      <c r="K123" s="283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3.5" customHeight="1">
      <c r="A124" s="283"/>
      <c r="B124" s="131" t="s">
        <v>253</v>
      </c>
      <c r="C124" s="213" t="s">
        <v>326</v>
      </c>
      <c r="D124" s="188"/>
      <c r="E124" s="134"/>
      <c r="F124" s="134"/>
      <c r="G124" s="134"/>
      <c r="H124" s="135"/>
      <c r="I124" s="129"/>
      <c r="J124" s="136"/>
      <c r="K124" s="283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3.5" customHeight="1">
      <c r="A125" s="283"/>
      <c r="B125" s="131" t="s">
        <v>254</v>
      </c>
      <c r="C125" s="192"/>
      <c r="D125" s="188"/>
      <c r="E125" s="134"/>
      <c r="F125" s="134"/>
      <c r="G125" s="134"/>
      <c r="H125" s="135"/>
      <c r="I125" s="129"/>
      <c r="J125" s="136"/>
      <c r="K125" s="283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3.5" customHeight="1">
      <c r="A126" s="283"/>
      <c r="B126" s="131" t="s">
        <v>255</v>
      </c>
      <c r="C126" s="193"/>
      <c r="D126" s="188"/>
      <c r="E126" s="134"/>
      <c r="F126" s="134"/>
      <c r="G126" s="134"/>
      <c r="H126" s="135"/>
      <c r="I126" s="129"/>
      <c r="J126" s="136"/>
      <c r="K126" s="283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3.5" customHeight="1">
      <c r="A127" s="283"/>
      <c r="B127" s="131" t="s">
        <v>256</v>
      </c>
      <c r="C127" s="301"/>
      <c r="D127" s="188"/>
      <c r="E127" s="134"/>
      <c r="F127" s="134"/>
      <c r="G127" s="134"/>
      <c r="H127" s="135"/>
      <c r="I127" s="129"/>
      <c r="J127" s="136"/>
      <c r="K127" s="283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s="211" customFormat="1" ht="13.5" customHeight="1" thickBot="1">
      <c r="A128" s="294"/>
      <c r="B128" s="198" t="s">
        <v>25</v>
      </c>
      <c r="C128" s="302"/>
      <c r="D128" s="215"/>
      <c r="E128" s="203"/>
      <c r="F128" s="203"/>
      <c r="G128" s="203"/>
      <c r="H128" s="204"/>
      <c r="I128" s="200"/>
      <c r="J128" s="224"/>
      <c r="K128" s="294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</row>
    <row r="129" spans="1:26" s="210" customFormat="1" ht="13.5" hidden="1" customHeight="1">
      <c r="A129" s="293">
        <v>3</v>
      </c>
      <c r="B129" s="131" t="s">
        <v>249</v>
      </c>
      <c r="C129" s="222">
        <f>Anexo_01!$I155</f>
        <v>0</v>
      </c>
      <c r="D129" s="189"/>
      <c r="E129" s="206"/>
      <c r="F129" s="206"/>
      <c r="G129" s="206"/>
      <c r="H129" s="207"/>
      <c r="I129" s="223" t="str">
        <f t="shared" ref="I129:I379" si="5">IF(SUM(D129:H129)=0,"",SUM(D129:H129))</f>
        <v/>
      </c>
      <c r="J129" s="208"/>
      <c r="K129" s="299">
        <f>SUM(I129:I137)</f>
        <v>0</v>
      </c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</row>
    <row r="130" spans="1:26" ht="13.5" hidden="1" customHeight="1">
      <c r="A130" s="283"/>
      <c r="B130" s="131" t="s">
        <v>250</v>
      </c>
      <c r="C130" s="132">
        <f>Anexo_01!$D155</f>
        <v>0</v>
      </c>
      <c r="D130" s="133"/>
      <c r="E130" s="134"/>
      <c r="F130" s="134"/>
      <c r="G130" s="134"/>
      <c r="H130" s="135"/>
      <c r="I130" s="144" t="str">
        <f t="shared" si="5"/>
        <v/>
      </c>
      <c r="J130" s="136"/>
      <c r="K130" s="283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3.5" hidden="1" customHeight="1">
      <c r="A131" s="283"/>
      <c r="B131" s="131" t="s">
        <v>251</v>
      </c>
      <c r="C131" s="132">
        <f>Anexo_01!$B155</f>
        <v>0</v>
      </c>
      <c r="D131" s="133"/>
      <c r="E131" s="134"/>
      <c r="F131" s="134"/>
      <c r="G131" s="134"/>
      <c r="H131" s="135"/>
      <c r="I131" s="144" t="str">
        <f t="shared" si="5"/>
        <v/>
      </c>
      <c r="J131" s="136"/>
      <c r="K131" s="283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3.5" hidden="1" customHeight="1">
      <c r="A132" s="283"/>
      <c r="B132" s="131" t="s">
        <v>252</v>
      </c>
      <c r="C132" s="137"/>
      <c r="D132" s="133"/>
      <c r="E132" s="134"/>
      <c r="F132" s="134"/>
      <c r="G132" s="134"/>
      <c r="H132" s="135"/>
      <c r="I132" s="144" t="str">
        <f t="shared" si="5"/>
        <v/>
      </c>
      <c r="J132" s="136"/>
      <c r="K132" s="283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3.5" hidden="1" customHeight="1">
      <c r="A133" s="283"/>
      <c r="B133" s="131" t="s">
        <v>253</v>
      </c>
      <c r="C133" s="132" t="e">
        <f>Anexo_01!#REF!</f>
        <v>#REF!</v>
      </c>
      <c r="D133" s="133"/>
      <c r="E133" s="134"/>
      <c r="F133" s="134"/>
      <c r="G133" s="134"/>
      <c r="H133" s="135"/>
      <c r="I133" s="144" t="str">
        <f t="shared" si="5"/>
        <v/>
      </c>
      <c r="J133" s="136"/>
      <c r="K133" s="283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3.5" hidden="1" customHeight="1">
      <c r="A134" s="283"/>
      <c r="B134" s="131" t="s">
        <v>254</v>
      </c>
      <c r="C134" s="137"/>
      <c r="D134" s="133"/>
      <c r="E134" s="134"/>
      <c r="F134" s="134"/>
      <c r="G134" s="134"/>
      <c r="H134" s="135"/>
      <c r="I134" s="144" t="str">
        <f t="shared" si="5"/>
        <v/>
      </c>
      <c r="J134" s="136"/>
      <c r="K134" s="283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3.5" hidden="1" customHeight="1">
      <c r="A135" s="283"/>
      <c r="B135" s="131" t="s">
        <v>255</v>
      </c>
      <c r="C135" s="137"/>
      <c r="D135" s="133"/>
      <c r="E135" s="134"/>
      <c r="F135" s="134"/>
      <c r="G135" s="134"/>
      <c r="H135" s="135"/>
      <c r="I135" s="144" t="str">
        <f t="shared" si="5"/>
        <v/>
      </c>
      <c r="J135" s="136"/>
      <c r="K135" s="283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3.5" hidden="1" customHeight="1">
      <c r="A136" s="283"/>
      <c r="B136" s="131" t="s">
        <v>256</v>
      </c>
      <c r="C136" s="295"/>
      <c r="D136" s="133"/>
      <c r="E136" s="134"/>
      <c r="F136" s="134"/>
      <c r="G136" s="134"/>
      <c r="H136" s="135"/>
      <c r="I136" s="144" t="str">
        <f t="shared" si="5"/>
        <v/>
      </c>
      <c r="J136" s="136"/>
      <c r="K136" s="283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3.5" hidden="1" customHeight="1">
      <c r="A137" s="294"/>
      <c r="B137" s="138" t="s">
        <v>25</v>
      </c>
      <c r="C137" s="296"/>
      <c r="D137" s="139"/>
      <c r="E137" s="140"/>
      <c r="F137" s="140"/>
      <c r="G137" s="140"/>
      <c r="H137" s="141"/>
      <c r="I137" s="145" t="str">
        <f t="shared" si="5"/>
        <v/>
      </c>
      <c r="J137" s="142"/>
      <c r="K137" s="294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</row>
    <row r="138" spans="1:26" ht="13.5" hidden="1" customHeight="1">
      <c r="A138" s="293">
        <v>4</v>
      </c>
      <c r="B138" s="125" t="s">
        <v>249</v>
      </c>
      <c r="C138" s="132">
        <f>Anexo_01!$I156</f>
        <v>0</v>
      </c>
      <c r="D138" s="126"/>
      <c r="E138" s="127"/>
      <c r="F138" s="127"/>
      <c r="G138" s="127"/>
      <c r="H138" s="128"/>
      <c r="I138" s="143" t="str">
        <f t="shared" si="5"/>
        <v/>
      </c>
      <c r="J138" s="130"/>
      <c r="K138" s="299">
        <f>SUM(I138:I146)</f>
        <v>0</v>
      </c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3.5" hidden="1" customHeight="1">
      <c r="A139" s="283"/>
      <c r="B139" s="131" t="s">
        <v>250</v>
      </c>
      <c r="C139" s="132">
        <f>Anexo_01!$D156</f>
        <v>0</v>
      </c>
      <c r="D139" s="133"/>
      <c r="E139" s="134"/>
      <c r="F139" s="134"/>
      <c r="G139" s="134"/>
      <c r="H139" s="135"/>
      <c r="I139" s="144" t="str">
        <f t="shared" si="5"/>
        <v/>
      </c>
      <c r="J139" s="136"/>
      <c r="K139" s="283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3.5" hidden="1" customHeight="1">
      <c r="A140" s="283"/>
      <c r="B140" s="131" t="s">
        <v>251</v>
      </c>
      <c r="C140" s="132">
        <f>Anexo_01!$B156</f>
        <v>0</v>
      </c>
      <c r="D140" s="133"/>
      <c r="E140" s="134"/>
      <c r="F140" s="134"/>
      <c r="G140" s="134"/>
      <c r="H140" s="135"/>
      <c r="I140" s="144" t="str">
        <f t="shared" si="5"/>
        <v/>
      </c>
      <c r="J140" s="136"/>
      <c r="K140" s="283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3.5" hidden="1" customHeight="1">
      <c r="A141" s="283"/>
      <c r="B141" s="131" t="s">
        <v>252</v>
      </c>
      <c r="C141" s="137"/>
      <c r="D141" s="133"/>
      <c r="E141" s="134"/>
      <c r="F141" s="134"/>
      <c r="G141" s="134"/>
      <c r="H141" s="135"/>
      <c r="I141" s="144" t="str">
        <f t="shared" si="5"/>
        <v/>
      </c>
      <c r="J141" s="136"/>
      <c r="K141" s="283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3.5" hidden="1" customHeight="1">
      <c r="A142" s="283"/>
      <c r="B142" s="131" t="s">
        <v>253</v>
      </c>
      <c r="C142" s="132" t="e">
        <f>Anexo_01!#REF!</f>
        <v>#REF!</v>
      </c>
      <c r="D142" s="133"/>
      <c r="E142" s="134"/>
      <c r="F142" s="134"/>
      <c r="G142" s="134"/>
      <c r="H142" s="135"/>
      <c r="I142" s="144" t="str">
        <f t="shared" si="5"/>
        <v/>
      </c>
      <c r="J142" s="136"/>
      <c r="K142" s="283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3.5" hidden="1" customHeight="1">
      <c r="A143" s="283"/>
      <c r="B143" s="131" t="s">
        <v>254</v>
      </c>
      <c r="C143" s="137"/>
      <c r="D143" s="133"/>
      <c r="E143" s="134"/>
      <c r="F143" s="134"/>
      <c r="G143" s="134"/>
      <c r="H143" s="135"/>
      <c r="I143" s="144" t="str">
        <f t="shared" si="5"/>
        <v/>
      </c>
      <c r="J143" s="136"/>
      <c r="K143" s="283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3.5" hidden="1" customHeight="1">
      <c r="A144" s="283"/>
      <c r="B144" s="131" t="s">
        <v>255</v>
      </c>
      <c r="C144" s="137"/>
      <c r="D144" s="133"/>
      <c r="E144" s="134"/>
      <c r="F144" s="134"/>
      <c r="G144" s="134"/>
      <c r="H144" s="135"/>
      <c r="I144" s="144" t="str">
        <f t="shared" si="5"/>
        <v/>
      </c>
      <c r="J144" s="136"/>
      <c r="K144" s="283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3.5" hidden="1" customHeight="1">
      <c r="A145" s="283"/>
      <c r="B145" s="131" t="s">
        <v>256</v>
      </c>
      <c r="C145" s="295"/>
      <c r="D145" s="133"/>
      <c r="E145" s="134"/>
      <c r="F145" s="134"/>
      <c r="G145" s="134"/>
      <c r="H145" s="135"/>
      <c r="I145" s="144" t="str">
        <f t="shared" si="5"/>
        <v/>
      </c>
      <c r="J145" s="136"/>
      <c r="K145" s="283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3.5" hidden="1" customHeight="1">
      <c r="A146" s="294"/>
      <c r="B146" s="138" t="s">
        <v>25</v>
      </c>
      <c r="C146" s="296"/>
      <c r="D146" s="139"/>
      <c r="E146" s="140"/>
      <c r="F146" s="140"/>
      <c r="G146" s="140"/>
      <c r="H146" s="141"/>
      <c r="I146" s="145" t="str">
        <f t="shared" si="5"/>
        <v/>
      </c>
      <c r="J146" s="142"/>
      <c r="K146" s="294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</row>
    <row r="147" spans="1:26" ht="13.5" hidden="1" customHeight="1">
      <c r="A147" s="293">
        <v>5</v>
      </c>
      <c r="B147" s="125" t="s">
        <v>249</v>
      </c>
      <c r="C147" s="132">
        <f>Anexo_01!$I157</f>
        <v>0</v>
      </c>
      <c r="D147" s="126"/>
      <c r="E147" s="127"/>
      <c r="F147" s="127"/>
      <c r="G147" s="127"/>
      <c r="H147" s="128"/>
      <c r="I147" s="143" t="str">
        <f t="shared" si="5"/>
        <v/>
      </c>
      <c r="J147" s="130"/>
      <c r="K147" s="299">
        <f>SUM(I147:I155)</f>
        <v>0</v>
      </c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3.5" hidden="1" customHeight="1">
      <c r="A148" s="283"/>
      <c r="B148" s="131" t="s">
        <v>250</v>
      </c>
      <c r="C148" s="132">
        <f>Anexo_01!$D157</f>
        <v>0</v>
      </c>
      <c r="D148" s="133"/>
      <c r="E148" s="134"/>
      <c r="F148" s="134"/>
      <c r="G148" s="134"/>
      <c r="H148" s="135"/>
      <c r="I148" s="144" t="str">
        <f t="shared" si="5"/>
        <v/>
      </c>
      <c r="J148" s="136"/>
      <c r="K148" s="283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3.5" hidden="1" customHeight="1">
      <c r="A149" s="283"/>
      <c r="B149" s="131" t="s">
        <v>251</v>
      </c>
      <c r="C149" s="132">
        <f>Anexo_01!$B157</f>
        <v>0</v>
      </c>
      <c r="D149" s="133"/>
      <c r="E149" s="134"/>
      <c r="F149" s="134"/>
      <c r="G149" s="134"/>
      <c r="H149" s="135"/>
      <c r="I149" s="144" t="str">
        <f t="shared" si="5"/>
        <v/>
      </c>
      <c r="J149" s="136"/>
      <c r="K149" s="283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3.5" hidden="1" customHeight="1">
      <c r="A150" s="283"/>
      <c r="B150" s="131" t="s">
        <v>252</v>
      </c>
      <c r="C150" s="137"/>
      <c r="D150" s="133"/>
      <c r="E150" s="134"/>
      <c r="F150" s="134"/>
      <c r="G150" s="134"/>
      <c r="H150" s="135"/>
      <c r="I150" s="144" t="str">
        <f t="shared" si="5"/>
        <v/>
      </c>
      <c r="J150" s="136"/>
      <c r="K150" s="283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3.5" hidden="1" customHeight="1">
      <c r="A151" s="283"/>
      <c r="B151" s="131" t="s">
        <v>253</v>
      </c>
      <c r="C151" s="132" t="e">
        <f>Anexo_01!#REF!</f>
        <v>#REF!</v>
      </c>
      <c r="D151" s="133"/>
      <c r="E151" s="134"/>
      <c r="F151" s="134"/>
      <c r="G151" s="134"/>
      <c r="H151" s="135"/>
      <c r="I151" s="144" t="str">
        <f t="shared" si="5"/>
        <v/>
      </c>
      <c r="J151" s="136"/>
      <c r="K151" s="283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3.5" hidden="1" customHeight="1">
      <c r="A152" s="283"/>
      <c r="B152" s="131" t="s">
        <v>254</v>
      </c>
      <c r="C152" s="137"/>
      <c r="D152" s="133"/>
      <c r="E152" s="134"/>
      <c r="F152" s="134"/>
      <c r="G152" s="134"/>
      <c r="H152" s="135"/>
      <c r="I152" s="144" t="str">
        <f t="shared" si="5"/>
        <v/>
      </c>
      <c r="J152" s="136"/>
      <c r="K152" s="283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3.5" hidden="1" customHeight="1">
      <c r="A153" s="283"/>
      <c r="B153" s="131" t="s">
        <v>255</v>
      </c>
      <c r="C153" s="137"/>
      <c r="D153" s="133"/>
      <c r="E153" s="134"/>
      <c r="F153" s="134"/>
      <c r="G153" s="134"/>
      <c r="H153" s="135"/>
      <c r="I153" s="144" t="str">
        <f t="shared" si="5"/>
        <v/>
      </c>
      <c r="J153" s="136"/>
      <c r="K153" s="283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3.5" hidden="1" customHeight="1">
      <c r="A154" s="283"/>
      <c r="B154" s="131" t="s">
        <v>256</v>
      </c>
      <c r="C154" s="295"/>
      <c r="D154" s="133"/>
      <c r="E154" s="134"/>
      <c r="F154" s="134"/>
      <c r="G154" s="134"/>
      <c r="H154" s="135"/>
      <c r="I154" s="144" t="str">
        <f t="shared" si="5"/>
        <v/>
      </c>
      <c r="J154" s="136"/>
      <c r="K154" s="283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3.5" hidden="1" customHeight="1">
      <c r="A155" s="294"/>
      <c r="B155" s="138" t="s">
        <v>25</v>
      </c>
      <c r="C155" s="296"/>
      <c r="D155" s="139"/>
      <c r="E155" s="140"/>
      <c r="F155" s="140"/>
      <c r="G155" s="140"/>
      <c r="H155" s="141"/>
      <c r="I155" s="145" t="str">
        <f t="shared" si="5"/>
        <v/>
      </c>
      <c r="J155" s="142"/>
      <c r="K155" s="294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</row>
    <row r="156" spans="1:26" ht="13.5" hidden="1" customHeight="1">
      <c r="A156" s="293">
        <v>6</v>
      </c>
      <c r="B156" s="125" t="s">
        <v>249</v>
      </c>
      <c r="C156" s="132">
        <f>Anexo_01!$I158</f>
        <v>0</v>
      </c>
      <c r="D156" s="126"/>
      <c r="E156" s="127"/>
      <c r="F156" s="127"/>
      <c r="G156" s="127"/>
      <c r="H156" s="128"/>
      <c r="I156" s="143" t="str">
        <f t="shared" si="5"/>
        <v/>
      </c>
      <c r="J156" s="130"/>
      <c r="K156" s="299">
        <f>SUM(I156:I164)</f>
        <v>0</v>
      </c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3.5" hidden="1" customHeight="1">
      <c r="A157" s="283"/>
      <c r="B157" s="131" t="s">
        <v>250</v>
      </c>
      <c r="C157" s="132">
        <f>Anexo_01!$D158</f>
        <v>0</v>
      </c>
      <c r="D157" s="133"/>
      <c r="E157" s="134"/>
      <c r="F157" s="134"/>
      <c r="G157" s="134"/>
      <c r="H157" s="135"/>
      <c r="I157" s="144" t="str">
        <f t="shared" si="5"/>
        <v/>
      </c>
      <c r="J157" s="136"/>
      <c r="K157" s="283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3.5" hidden="1" customHeight="1">
      <c r="A158" s="283"/>
      <c r="B158" s="131" t="s">
        <v>251</v>
      </c>
      <c r="C158" s="132">
        <f>Anexo_01!$B158</f>
        <v>0</v>
      </c>
      <c r="D158" s="133"/>
      <c r="E158" s="134"/>
      <c r="F158" s="134"/>
      <c r="G158" s="134"/>
      <c r="H158" s="135"/>
      <c r="I158" s="144" t="str">
        <f t="shared" si="5"/>
        <v/>
      </c>
      <c r="J158" s="136"/>
      <c r="K158" s="283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3.5" hidden="1" customHeight="1">
      <c r="A159" s="283"/>
      <c r="B159" s="131" t="s">
        <v>252</v>
      </c>
      <c r="C159" s="137"/>
      <c r="D159" s="133"/>
      <c r="E159" s="134"/>
      <c r="F159" s="134"/>
      <c r="G159" s="134"/>
      <c r="H159" s="135"/>
      <c r="I159" s="144" t="str">
        <f t="shared" si="5"/>
        <v/>
      </c>
      <c r="J159" s="136"/>
      <c r="K159" s="283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3.5" hidden="1" customHeight="1">
      <c r="A160" s="283"/>
      <c r="B160" s="131" t="s">
        <v>253</v>
      </c>
      <c r="C160" s="132" t="e">
        <f>Anexo_01!#REF!</f>
        <v>#REF!</v>
      </c>
      <c r="D160" s="133"/>
      <c r="E160" s="134"/>
      <c r="F160" s="134"/>
      <c r="G160" s="134"/>
      <c r="H160" s="135"/>
      <c r="I160" s="144" t="str">
        <f t="shared" si="5"/>
        <v/>
      </c>
      <c r="J160" s="136"/>
      <c r="K160" s="283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3.5" hidden="1" customHeight="1">
      <c r="A161" s="283"/>
      <c r="B161" s="131" t="s">
        <v>254</v>
      </c>
      <c r="C161" s="137"/>
      <c r="D161" s="133"/>
      <c r="E161" s="134"/>
      <c r="F161" s="134"/>
      <c r="G161" s="134"/>
      <c r="H161" s="135"/>
      <c r="I161" s="144" t="str">
        <f t="shared" si="5"/>
        <v/>
      </c>
      <c r="J161" s="136"/>
      <c r="K161" s="283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3.5" hidden="1" customHeight="1">
      <c r="A162" s="283"/>
      <c r="B162" s="131" t="s">
        <v>255</v>
      </c>
      <c r="C162" s="137"/>
      <c r="D162" s="133"/>
      <c r="E162" s="134"/>
      <c r="F162" s="134"/>
      <c r="G162" s="134"/>
      <c r="H162" s="135"/>
      <c r="I162" s="144" t="str">
        <f t="shared" si="5"/>
        <v/>
      </c>
      <c r="J162" s="136"/>
      <c r="K162" s="283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3.5" hidden="1" customHeight="1">
      <c r="A163" s="283"/>
      <c r="B163" s="131" t="s">
        <v>256</v>
      </c>
      <c r="C163" s="295"/>
      <c r="D163" s="133"/>
      <c r="E163" s="134"/>
      <c r="F163" s="134"/>
      <c r="G163" s="134"/>
      <c r="H163" s="135"/>
      <c r="I163" s="144" t="str">
        <f t="shared" si="5"/>
        <v/>
      </c>
      <c r="J163" s="136"/>
      <c r="K163" s="283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3.5" hidden="1" customHeight="1">
      <c r="A164" s="294"/>
      <c r="B164" s="138" t="s">
        <v>25</v>
      </c>
      <c r="C164" s="296"/>
      <c r="D164" s="139"/>
      <c r="E164" s="140"/>
      <c r="F164" s="140"/>
      <c r="G164" s="140"/>
      <c r="H164" s="141"/>
      <c r="I164" s="145" t="str">
        <f t="shared" si="5"/>
        <v/>
      </c>
      <c r="J164" s="142"/>
      <c r="K164" s="294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</row>
    <row r="165" spans="1:26" ht="13.5" hidden="1" customHeight="1">
      <c r="A165" s="293">
        <v>7</v>
      </c>
      <c r="B165" s="125" t="s">
        <v>249</v>
      </c>
      <c r="C165" s="132">
        <f>Anexo_01!$I159</f>
        <v>0</v>
      </c>
      <c r="D165" s="126"/>
      <c r="E165" s="127"/>
      <c r="F165" s="127"/>
      <c r="G165" s="127"/>
      <c r="H165" s="128"/>
      <c r="I165" s="143" t="str">
        <f t="shared" si="5"/>
        <v/>
      </c>
      <c r="J165" s="130"/>
      <c r="K165" s="299">
        <f>SUM(I165:I173)</f>
        <v>0</v>
      </c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3.5" hidden="1" customHeight="1">
      <c r="A166" s="283"/>
      <c r="B166" s="131" t="s">
        <v>250</v>
      </c>
      <c r="C166" s="132">
        <f>Anexo_01!$D159</f>
        <v>0</v>
      </c>
      <c r="D166" s="133"/>
      <c r="E166" s="134"/>
      <c r="F166" s="134"/>
      <c r="G166" s="134"/>
      <c r="H166" s="135"/>
      <c r="I166" s="144" t="str">
        <f t="shared" si="5"/>
        <v/>
      </c>
      <c r="J166" s="136"/>
      <c r="K166" s="283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3.5" hidden="1" customHeight="1">
      <c r="A167" s="283"/>
      <c r="B167" s="131" t="s">
        <v>251</v>
      </c>
      <c r="C167" s="132">
        <f>Anexo_01!$B159</f>
        <v>0</v>
      </c>
      <c r="D167" s="133"/>
      <c r="E167" s="134"/>
      <c r="F167" s="134"/>
      <c r="G167" s="134"/>
      <c r="H167" s="135"/>
      <c r="I167" s="144" t="str">
        <f t="shared" si="5"/>
        <v/>
      </c>
      <c r="J167" s="136"/>
      <c r="K167" s="283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3.5" hidden="1" customHeight="1">
      <c r="A168" s="283"/>
      <c r="B168" s="131" t="s">
        <v>252</v>
      </c>
      <c r="C168" s="137"/>
      <c r="D168" s="133"/>
      <c r="E168" s="134"/>
      <c r="F168" s="134"/>
      <c r="G168" s="134"/>
      <c r="H168" s="135"/>
      <c r="I168" s="144" t="str">
        <f t="shared" si="5"/>
        <v/>
      </c>
      <c r="J168" s="136"/>
      <c r="K168" s="283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3.5" hidden="1" customHeight="1">
      <c r="A169" s="283"/>
      <c r="B169" s="131" t="s">
        <v>253</v>
      </c>
      <c r="C169" s="132" t="e">
        <f>Anexo_01!#REF!</f>
        <v>#REF!</v>
      </c>
      <c r="D169" s="133"/>
      <c r="E169" s="134"/>
      <c r="F169" s="134"/>
      <c r="G169" s="134"/>
      <c r="H169" s="135"/>
      <c r="I169" s="144" t="str">
        <f t="shared" si="5"/>
        <v/>
      </c>
      <c r="J169" s="136"/>
      <c r="K169" s="283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3.5" hidden="1" customHeight="1">
      <c r="A170" s="283"/>
      <c r="B170" s="131" t="s">
        <v>254</v>
      </c>
      <c r="C170" s="137"/>
      <c r="D170" s="133"/>
      <c r="E170" s="134"/>
      <c r="F170" s="134"/>
      <c r="G170" s="134"/>
      <c r="H170" s="135"/>
      <c r="I170" s="144" t="str">
        <f t="shared" si="5"/>
        <v/>
      </c>
      <c r="J170" s="136"/>
      <c r="K170" s="283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3.5" hidden="1" customHeight="1">
      <c r="A171" s="283"/>
      <c r="B171" s="131" t="s">
        <v>255</v>
      </c>
      <c r="C171" s="137"/>
      <c r="D171" s="133"/>
      <c r="E171" s="134"/>
      <c r="F171" s="134"/>
      <c r="G171" s="134"/>
      <c r="H171" s="135"/>
      <c r="I171" s="144" t="str">
        <f t="shared" si="5"/>
        <v/>
      </c>
      <c r="J171" s="136"/>
      <c r="K171" s="283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3.5" hidden="1" customHeight="1">
      <c r="A172" s="283"/>
      <c r="B172" s="131" t="s">
        <v>256</v>
      </c>
      <c r="C172" s="295"/>
      <c r="D172" s="133"/>
      <c r="E172" s="134"/>
      <c r="F172" s="134"/>
      <c r="G172" s="134"/>
      <c r="H172" s="135"/>
      <c r="I172" s="144" t="str">
        <f t="shared" si="5"/>
        <v/>
      </c>
      <c r="J172" s="136"/>
      <c r="K172" s="283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3.5" hidden="1" customHeight="1">
      <c r="A173" s="294"/>
      <c r="B173" s="138" t="s">
        <v>25</v>
      </c>
      <c r="C173" s="296"/>
      <c r="D173" s="139"/>
      <c r="E173" s="140"/>
      <c r="F173" s="140"/>
      <c r="G173" s="140"/>
      <c r="H173" s="141"/>
      <c r="I173" s="145" t="str">
        <f t="shared" si="5"/>
        <v/>
      </c>
      <c r="J173" s="142"/>
      <c r="K173" s="294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</row>
    <row r="174" spans="1:26" ht="13.5" hidden="1" customHeight="1">
      <c r="A174" s="293">
        <v>8</v>
      </c>
      <c r="B174" s="125" t="s">
        <v>249</v>
      </c>
      <c r="C174" s="132">
        <f>Anexo_01!$I160</f>
        <v>0</v>
      </c>
      <c r="D174" s="126"/>
      <c r="E174" s="127"/>
      <c r="F174" s="127"/>
      <c r="G174" s="127"/>
      <c r="H174" s="128"/>
      <c r="I174" s="143" t="str">
        <f t="shared" si="5"/>
        <v/>
      </c>
      <c r="J174" s="130"/>
      <c r="K174" s="299">
        <f>SUM(I174:I182)</f>
        <v>0</v>
      </c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3.5" hidden="1" customHeight="1">
      <c r="A175" s="283"/>
      <c r="B175" s="131" t="s">
        <v>250</v>
      </c>
      <c r="C175" s="132">
        <f>Anexo_01!$D160</f>
        <v>0</v>
      </c>
      <c r="D175" s="133"/>
      <c r="E175" s="134"/>
      <c r="F175" s="134"/>
      <c r="G175" s="134"/>
      <c r="H175" s="135"/>
      <c r="I175" s="144" t="str">
        <f t="shared" si="5"/>
        <v/>
      </c>
      <c r="J175" s="136"/>
      <c r="K175" s="283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3.5" hidden="1" customHeight="1">
      <c r="A176" s="283"/>
      <c r="B176" s="131" t="s">
        <v>251</v>
      </c>
      <c r="C176" s="132">
        <f>Anexo_01!$B160</f>
        <v>0</v>
      </c>
      <c r="D176" s="133"/>
      <c r="E176" s="134"/>
      <c r="F176" s="134"/>
      <c r="G176" s="134"/>
      <c r="H176" s="135"/>
      <c r="I176" s="144" t="str">
        <f t="shared" si="5"/>
        <v/>
      </c>
      <c r="J176" s="136"/>
      <c r="K176" s="283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3.5" hidden="1" customHeight="1">
      <c r="A177" s="283"/>
      <c r="B177" s="131" t="s">
        <v>252</v>
      </c>
      <c r="C177" s="137"/>
      <c r="D177" s="133"/>
      <c r="E177" s="134"/>
      <c r="F177" s="134"/>
      <c r="G177" s="134"/>
      <c r="H177" s="135"/>
      <c r="I177" s="144" t="str">
        <f t="shared" si="5"/>
        <v/>
      </c>
      <c r="J177" s="136"/>
      <c r="K177" s="283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3.5" hidden="1" customHeight="1">
      <c r="A178" s="283"/>
      <c r="B178" s="131" t="s">
        <v>253</v>
      </c>
      <c r="C178" s="132" t="e">
        <f>Anexo_01!#REF!</f>
        <v>#REF!</v>
      </c>
      <c r="D178" s="133"/>
      <c r="E178" s="134"/>
      <c r="F178" s="134"/>
      <c r="G178" s="134"/>
      <c r="H178" s="135"/>
      <c r="I178" s="144" t="str">
        <f t="shared" si="5"/>
        <v/>
      </c>
      <c r="J178" s="136"/>
      <c r="K178" s="283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3.5" hidden="1" customHeight="1">
      <c r="A179" s="283"/>
      <c r="B179" s="131" t="s">
        <v>254</v>
      </c>
      <c r="C179" s="137"/>
      <c r="D179" s="133"/>
      <c r="E179" s="134"/>
      <c r="F179" s="134"/>
      <c r="G179" s="134"/>
      <c r="H179" s="135"/>
      <c r="I179" s="144" t="str">
        <f t="shared" si="5"/>
        <v/>
      </c>
      <c r="J179" s="136"/>
      <c r="K179" s="283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3.5" hidden="1" customHeight="1">
      <c r="A180" s="283"/>
      <c r="B180" s="131" t="s">
        <v>255</v>
      </c>
      <c r="C180" s="137"/>
      <c r="D180" s="133"/>
      <c r="E180" s="134"/>
      <c r="F180" s="134"/>
      <c r="G180" s="134"/>
      <c r="H180" s="135"/>
      <c r="I180" s="144" t="str">
        <f t="shared" si="5"/>
        <v/>
      </c>
      <c r="J180" s="136"/>
      <c r="K180" s="283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3.5" hidden="1" customHeight="1">
      <c r="A181" s="283"/>
      <c r="B181" s="131" t="s">
        <v>256</v>
      </c>
      <c r="C181" s="295"/>
      <c r="D181" s="133"/>
      <c r="E181" s="134"/>
      <c r="F181" s="134"/>
      <c r="G181" s="134"/>
      <c r="H181" s="135"/>
      <c r="I181" s="144" t="str">
        <f t="shared" si="5"/>
        <v/>
      </c>
      <c r="J181" s="136"/>
      <c r="K181" s="283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3.5" hidden="1" customHeight="1">
      <c r="A182" s="294"/>
      <c r="B182" s="138" t="s">
        <v>25</v>
      </c>
      <c r="C182" s="296"/>
      <c r="D182" s="139"/>
      <c r="E182" s="140"/>
      <c r="F182" s="140"/>
      <c r="G182" s="140"/>
      <c r="H182" s="141"/>
      <c r="I182" s="145" t="str">
        <f t="shared" si="5"/>
        <v/>
      </c>
      <c r="J182" s="142"/>
      <c r="K182" s="294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</row>
    <row r="183" spans="1:26" ht="13.5" hidden="1" customHeight="1">
      <c r="A183" s="293">
        <v>9</v>
      </c>
      <c r="B183" s="125" t="s">
        <v>249</v>
      </c>
      <c r="C183" s="132">
        <f>Anexo_01!$I161</f>
        <v>0</v>
      </c>
      <c r="D183" s="126"/>
      <c r="E183" s="127"/>
      <c r="F183" s="127"/>
      <c r="G183" s="127"/>
      <c r="H183" s="128"/>
      <c r="I183" s="143" t="str">
        <f t="shared" si="5"/>
        <v/>
      </c>
      <c r="J183" s="130"/>
      <c r="K183" s="299">
        <f>SUM(I183:I191)</f>
        <v>0</v>
      </c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3.5" hidden="1" customHeight="1">
      <c r="A184" s="283"/>
      <c r="B184" s="131" t="s">
        <v>250</v>
      </c>
      <c r="C184" s="132">
        <f>Anexo_01!$D161</f>
        <v>0</v>
      </c>
      <c r="D184" s="133"/>
      <c r="E184" s="134"/>
      <c r="F184" s="134"/>
      <c r="G184" s="134"/>
      <c r="H184" s="135"/>
      <c r="I184" s="144" t="str">
        <f t="shared" si="5"/>
        <v/>
      </c>
      <c r="J184" s="136"/>
      <c r="K184" s="283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3.5" hidden="1" customHeight="1">
      <c r="A185" s="283"/>
      <c r="B185" s="131" t="s">
        <v>251</v>
      </c>
      <c r="C185" s="132">
        <f>Anexo_01!$B161</f>
        <v>0</v>
      </c>
      <c r="D185" s="133"/>
      <c r="E185" s="134"/>
      <c r="F185" s="134"/>
      <c r="G185" s="134"/>
      <c r="H185" s="135"/>
      <c r="I185" s="144" t="str">
        <f t="shared" si="5"/>
        <v/>
      </c>
      <c r="J185" s="136"/>
      <c r="K185" s="283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3.5" hidden="1" customHeight="1">
      <c r="A186" s="283"/>
      <c r="B186" s="131" t="s">
        <v>252</v>
      </c>
      <c r="C186" s="137"/>
      <c r="D186" s="133"/>
      <c r="E186" s="134"/>
      <c r="F186" s="134"/>
      <c r="G186" s="134"/>
      <c r="H186" s="135"/>
      <c r="I186" s="144" t="str">
        <f t="shared" si="5"/>
        <v/>
      </c>
      <c r="J186" s="136"/>
      <c r="K186" s="283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3.5" hidden="1" customHeight="1">
      <c r="A187" s="283"/>
      <c r="B187" s="131" t="s">
        <v>253</v>
      </c>
      <c r="C187" s="132" t="e">
        <f>Anexo_01!#REF!</f>
        <v>#REF!</v>
      </c>
      <c r="D187" s="133"/>
      <c r="E187" s="134"/>
      <c r="F187" s="134"/>
      <c r="G187" s="134"/>
      <c r="H187" s="135"/>
      <c r="I187" s="144" t="str">
        <f t="shared" si="5"/>
        <v/>
      </c>
      <c r="J187" s="136"/>
      <c r="K187" s="283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3.5" hidden="1" customHeight="1">
      <c r="A188" s="283"/>
      <c r="B188" s="131" t="s">
        <v>254</v>
      </c>
      <c r="C188" s="137"/>
      <c r="D188" s="133"/>
      <c r="E188" s="134"/>
      <c r="F188" s="134"/>
      <c r="G188" s="134"/>
      <c r="H188" s="135"/>
      <c r="I188" s="144" t="str">
        <f t="shared" si="5"/>
        <v/>
      </c>
      <c r="J188" s="136"/>
      <c r="K188" s="283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3.5" hidden="1" customHeight="1">
      <c r="A189" s="283"/>
      <c r="B189" s="131" t="s">
        <v>255</v>
      </c>
      <c r="C189" s="137"/>
      <c r="D189" s="133"/>
      <c r="E189" s="134"/>
      <c r="F189" s="134"/>
      <c r="G189" s="134"/>
      <c r="H189" s="135"/>
      <c r="I189" s="144" t="str">
        <f t="shared" si="5"/>
        <v/>
      </c>
      <c r="J189" s="136"/>
      <c r="K189" s="283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3.5" hidden="1" customHeight="1">
      <c r="A190" s="283"/>
      <c r="B190" s="131" t="s">
        <v>256</v>
      </c>
      <c r="C190" s="295"/>
      <c r="D190" s="133"/>
      <c r="E190" s="134"/>
      <c r="F190" s="134"/>
      <c r="G190" s="134"/>
      <c r="H190" s="135"/>
      <c r="I190" s="144" t="str">
        <f t="shared" si="5"/>
        <v/>
      </c>
      <c r="J190" s="136"/>
      <c r="K190" s="283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3.5" hidden="1" customHeight="1">
      <c r="A191" s="294"/>
      <c r="B191" s="138" t="s">
        <v>25</v>
      </c>
      <c r="C191" s="296"/>
      <c r="D191" s="139"/>
      <c r="E191" s="140"/>
      <c r="F191" s="140"/>
      <c r="G191" s="140"/>
      <c r="H191" s="141"/>
      <c r="I191" s="145" t="str">
        <f t="shared" si="5"/>
        <v/>
      </c>
      <c r="J191" s="142"/>
      <c r="K191" s="294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</row>
    <row r="192" spans="1:26" ht="13.5" hidden="1" customHeight="1">
      <c r="A192" s="293">
        <v>10</v>
      </c>
      <c r="B192" s="125" t="s">
        <v>249</v>
      </c>
      <c r="C192" s="132">
        <f>Anexo_01!$I162</f>
        <v>0</v>
      </c>
      <c r="D192" s="126"/>
      <c r="E192" s="127"/>
      <c r="F192" s="127"/>
      <c r="G192" s="127"/>
      <c r="H192" s="128"/>
      <c r="I192" s="143" t="str">
        <f t="shared" si="5"/>
        <v/>
      </c>
      <c r="J192" s="130"/>
      <c r="K192" s="299">
        <f>SUM(I192:I200)</f>
        <v>0</v>
      </c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3.5" hidden="1" customHeight="1">
      <c r="A193" s="283"/>
      <c r="B193" s="131" t="s">
        <v>250</v>
      </c>
      <c r="C193" s="132">
        <f>Anexo_01!$D162</f>
        <v>0</v>
      </c>
      <c r="D193" s="133"/>
      <c r="E193" s="134"/>
      <c r="F193" s="134"/>
      <c r="G193" s="134"/>
      <c r="H193" s="135"/>
      <c r="I193" s="144" t="str">
        <f t="shared" si="5"/>
        <v/>
      </c>
      <c r="J193" s="136"/>
      <c r="K193" s="283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3.5" hidden="1" customHeight="1">
      <c r="A194" s="283"/>
      <c r="B194" s="131" t="s">
        <v>251</v>
      </c>
      <c r="C194" s="132">
        <f>Anexo_01!$B162</f>
        <v>0</v>
      </c>
      <c r="D194" s="133"/>
      <c r="E194" s="134"/>
      <c r="F194" s="134"/>
      <c r="G194" s="134"/>
      <c r="H194" s="135"/>
      <c r="I194" s="144" t="str">
        <f t="shared" si="5"/>
        <v/>
      </c>
      <c r="J194" s="136"/>
      <c r="K194" s="283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3.5" hidden="1" customHeight="1">
      <c r="A195" s="283"/>
      <c r="B195" s="131" t="s">
        <v>252</v>
      </c>
      <c r="C195" s="137"/>
      <c r="D195" s="133"/>
      <c r="E195" s="134"/>
      <c r="F195" s="134"/>
      <c r="G195" s="134"/>
      <c r="H195" s="135"/>
      <c r="I195" s="144" t="str">
        <f t="shared" si="5"/>
        <v/>
      </c>
      <c r="J195" s="136"/>
      <c r="K195" s="283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3.5" hidden="1" customHeight="1">
      <c r="A196" s="283"/>
      <c r="B196" s="131" t="s">
        <v>253</v>
      </c>
      <c r="C196" s="132" t="e">
        <f>Anexo_01!#REF!</f>
        <v>#REF!</v>
      </c>
      <c r="D196" s="133"/>
      <c r="E196" s="134"/>
      <c r="F196" s="134"/>
      <c r="G196" s="134"/>
      <c r="H196" s="135"/>
      <c r="I196" s="144" t="str">
        <f t="shared" si="5"/>
        <v/>
      </c>
      <c r="J196" s="136"/>
      <c r="K196" s="283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3.5" hidden="1" customHeight="1">
      <c r="A197" s="283"/>
      <c r="B197" s="131" t="s">
        <v>254</v>
      </c>
      <c r="C197" s="137"/>
      <c r="D197" s="133"/>
      <c r="E197" s="134"/>
      <c r="F197" s="134"/>
      <c r="G197" s="134"/>
      <c r="H197" s="135"/>
      <c r="I197" s="144" t="str">
        <f t="shared" si="5"/>
        <v/>
      </c>
      <c r="J197" s="136"/>
      <c r="K197" s="283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3.5" hidden="1" customHeight="1">
      <c r="A198" s="283"/>
      <c r="B198" s="131" t="s">
        <v>255</v>
      </c>
      <c r="C198" s="137"/>
      <c r="D198" s="133"/>
      <c r="E198" s="134"/>
      <c r="F198" s="134"/>
      <c r="G198" s="134"/>
      <c r="H198" s="135"/>
      <c r="I198" s="144" t="str">
        <f t="shared" si="5"/>
        <v/>
      </c>
      <c r="J198" s="136"/>
      <c r="K198" s="283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3.5" hidden="1" customHeight="1">
      <c r="A199" s="283"/>
      <c r="B199" s="131" t="s">
        <v>256</v>
      </c>
      <c r="C199" s="295"/>
      <c r="D199" s="133"/>
      <c r="E199" s="134"/>
      <c r="F199" s="134"/>
      <c r="G199" s="134"/>
      <c r="H199" s="135"/>
      <c r="I199" s="144" t="str">
        <f t="shared" si="5"/>
        <v/>
      </c>
      <c r="J199" s="136"/>
      <c r="K199" s="283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3.5" hidden="1" customHeight="1">
      <c r="A200" s="294"/>
      <c r="B200" s="138" t="s">
        <v>25</v>
      </c>
      <c r="C200" s="296"/>
      <c r="D200" s="139"/>
      <c r="E200" s="140"/>
      <c r="F200" s="140"/>
      <c r="G200" s="140"/>
      <c r="H200" s="141"/>
      <c r="I200" s="145" t="str">
        <f t="shared" si="5"/>
        <v/>
      </c>
      <c r="J200" s="142"/>
      <c r="K200" s="294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</row>
    <row r="201" spans="1:26" ht="13.5" hidden="1" customHeight="1">
      <c r="A201" s="293">
        <v>11</v>
      </c>
      <c r="B201" s="125" t="s">
        <v>249</v>
      </c>
      <c r="C201" s="132">
        <f>Anexo_01!$I163</f>
        <v>0</v>
      </c>
      <c r="D201" s="126"/>
      <c r="E201" s="127"/>
      <c r="F201" s="127"/>
      <c r="G201" s="127"/>
      <c r="H201" s="128"/>
      <c r="I201" s="143" t="str">
        <f t="shared" si="5"/>
        <v/>
      </c>
      <c r="J201" s="130"/>
      <c r="K201" s="299">
        <f>SUM(I201:I209)</f>
        <v>0</v>
      </c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3.5" hidden="1" customHeight="1">
      <c r="A202" s="283"/>
      <c r="B202" s="131" t="s">
        <v>250</v>
      </c>
      <c r="C202" s="132">
        <f>Anexo_01!$D163</f>
        <v>0</v>
      </c>
      <c r="D202" s="133"/>
      <c r="E202" s="134"/>
      <c r="F202" s="134"/>
      <c r="G202" s="134"/>
      <c r="H202" s="135"/>
      <c r="I202" s="144" t="str">
        <f t="shared" si="5"/>
        <v/>
      </c>
      <c r="J202" s="136"/>
      <c r="K202" s="283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3.5" hidden="1" customHeight="1">
      <c r="A203" s="283"/>
      <c r="B203" s="131" t="s">
        <v>251</v>
      </c>
      <c r="C203" s="132">
        <f>Anexo_01!$B163</f>
        <v>0</v>
      </c>
      <c r="D203" s="133"/>
      <c r="E203" s="134"/>
      <c r="F203" s="134"/>
      <c r="G203" s="134"/>
      <c r="H203" s="135"/>
      <c r="I203" s="144" t="str">
        <f t="shared" si="5"/>
        <v/>
      </c>
      <c r="J203" s="136"/>
      <c r="K203" s="283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3.5" hidden="1" customHeight="1">
      <c r="A204" s="283"/>
      <c r="B204" s="131" t="s">
        <v>252</v>
      </c>
      <c r="C204" s="137"/>
      <c r="D204" s="133"/>
      <c r="E204" s="134"/>
      <c r="F204" s="134"/>
      <c r="G204" s="134"/>
      <c r="H204" s="135"/>
      <c r="I204" s="144" t="str">
        <f t="shared" si="5"/>
        <v/>
      </c>
      <c r="J204" s="136"/>
      <c r="K204" s="283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3.5" hidden="1" customHeight="1">
      <c r="A205" s="283"/>
      <c r="B205" s="131" t="s">
        <v>253</v>
      </c>
      <c r="C205" s="132" t="e">
        <f>Anexo_01!#REF!</f>
        <v>#REF!</v>
      </c>
      <c r="D205" s="133"/>
      <c r="E205" s="134"/>
      <c r="F205" s="134"/>
      <c r="G205" s="134"/>
      <c r="H205" s="135"/>
      <c r="I205" s="144" t="str">
        <f t="shared" si="5"/>
        <v/>
      </c>
      <c r="J205" s="136"/>
      <c r="K205" s="283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3.5" hidden="1" customHeight="1">
      <c r="A206" s="283"/>
      <c r="B206" s="131" t="s">
        <v>254</v>
      </c>
      <c r="C206" s="137"/>
      <c r="D206" s="133"/>
      <c r="E206" s="134"/>
      <c r="F206" s="134"/>
      <c r="G206" s="134"/>
      <c r="H206" s="135"/>
      <c r="I206" s="144" t="str">
        <f t="shared" si="5"/>
        <v/>
      </c>
      <c r="J206" s="136"/>
      <c r="K206" s="283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3.5" hidden="1" customHeight="1">
      <c r="A207" s="283"/>
      <c r="B207" s="131" t="s">
        <v>255</v>
      </c>
      <c r="C207" s="137"/>
      <c r="D207" s="133"/>
      <c r="E207" s="134"/>
      <c r="F207" s="134"/>
      <c r="G207" s="134"/>
      <c r="H207" s="135"/>
      <c r="I207" s="144" t="str">
        <f t="shared" si="5"/>
        <v/>
      </c>
      <c r="J207" s="136" t="s">
        <v>244</v>
      </c>
      <c r="K207" s="283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3.5" hidden="1" customHeight="1">
      <c r="A208" s="283"/>
      <c r="B208" s="131" t="s">
        <v>256</v>
      </c>
      <c r="C208" s="295"/>
      <c r="D208" s="133"/>
      <c r="E208" s="134"/>
      <c r="F208" s="134"/>
      <c r="G208" s="134"/>
      <c r="H208" s="135"/>
      <c r="I208" s="144" t="str">
        <f t="shared" si="5"/>
        <v/>
      </c>
      <c r="J208" s="136"/>
      <c r="K208" s="283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3.5" hidden="1" customHeight="1">
      <c r="A209" s="294"/>
      <c r="B209" s="138" t="s">
        <v>25</v>
      </c>
      <c r="C209" s="296"/>
      <c r="D209" s="139"/>
      <c r="E209" s="140"/>
      <c r="F209" s="140"/>
      <c r="G209" s="140"/>
      <c r="H209" s="141"/>
      <c r="I209" s="145" t="str">
        <f t="shared" si="5"/>
        <v/>
      </c>
      <c r="J209" s="142"/>
      <c r="K209" s="294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</row>
    <row r="210" spans="1:26" ht="13.5" hidden="1" customHeight="1">
      <c r="A210" s="293">
        <v>12</v>
      </c>
      <c r="B210" s="125" t="s">
        <v>249</v>
      </c>
      <c r="C210" s="132">
        <f>Anexo_01!$I164</f>
        <v>0</v>
      </c>
      <c r="D210" s="126"/>
      <c r="E210" s="127"/>
      <c r="F210" s="127"/>
      <c r="G210" s="127"/>
      <c r="H210" s="128"/>
      <c r="I210" s="143" t="str">
        <f t="shared" si="5"/>
        <v/>
      </c>
      <c r="J210" s="130"/>
      <c r="K210" s="299">
        <f>SUM(I210:I218)</f>
        <v>0</v>
      </c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3.5" hidden="1" customHeight="1">
      <c r="A211" s="283"/>
      <c r="B211" s="131" t="s">
        <v>250</v>
      </c>
      <c r="C211" s="132">
        <f>Anexo_01!$D164</f>
        <v>0</v>
      </c>
      <c r="D211" s="133"/>
      <c r="E211" s="134"/>
      <c r="F211" s="134"/>
      <c r="G211" s="134"/>
      <c r="H211" s="135"/>
      <c r="I211" s="144" t="str">
        <f t="shared" si="5"/>
        <v/>
      </c>
      <c r="J211" s="136"/>
      <c r="K211" s="283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3.5" hidden="1" customHeight="1">
      <c r="A212" s="283"/>
      <c r="B212" s="131" t="s">
        <v>251</v>
      </c>
      <c r="C212" s="132">
        <f>Anexo_01!$B164</f>
        <v>0</v>
      </c>
      <c r="D212" s="133"/>
      <c r="E212" s="134"/>
      <c r="F212" s="134"/>
      <c r="G212" s="134"/>
      <c r="H212" s="135"/>
      <c r="I212" s="144" t="str">
        <f t="shared" si="5"/>
        <v/>
      </c>
      <c r="J212" s="136"/>
      <c r="K212" s="283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3.5" hidden="1" customHeight="1">
      <c r="A213" s="283"/>
      <c r="B213" s="131" t="s">
        <v>252</v>
      </c>
      <c r="C213" s="137"/>
      <c r="D213" s="133"/>
      <c r="E213" s="134"/>
      <c r="F213" s="134"/>
      <c r="G213" s="134"/>
      <c r="H213" s="135"/>
      <c r="I213" s="144" t="str">
        <f t="shared" si="5"/>
        <v/>
      </c>
      <c r="J213" s="136"/>
      <c r="K213" s="283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3.5" hidden="1" customHeight="1">
      <c r="A214" s="283"/>
      <c r="B214" s="131" t="s">
        <v>253</v>
      </c>
      <c r="C214" s="132" t="e">
        <f>Anexo_01!#REF!</f>
        <v>#REF!</v>
      </c>
      <c r="D214" s="133"/>
      <c r="E214" s="134"/>
      <c r="F214" s="134"/>
      <c r="G214" s="134"/>
      <c r="H214" s="135"/>
      <c r="I214" s="144" t="str">
        <f t="shared" si="5"/>
        <v/>
      </c>
      <c r="J214" s="136"/>
      <c r="K214" s="283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3.5" hidden="1" customHeight="1">
      <c r="A215" s="283"/>
      <c r="B215" s="131" t="s">
        <v>254</v>
      </c>
      <c r="C215" s="137"/>
      <c r="D215" s="133"/>
      <c r="E215" s="134"/>
      <c r="F215" s="134"/>
      <c r="G215" s="134"/>
      <c r="H215" s="135"/>
      <c r="I215" s="144" t="str">
        <f t="shared" si="5"/>
        <v/>
      </c>
      <c r="J215" s="136"/>
      <c r="K215" s="283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3.5" hidden="1" customHeight="1">
      <c r="A216" s="283"/>
      <c r="B216" s="131" t="s">
        <v>255</v>
      </c>
      <c r="C216" s="137"/>
      <c r="D216" s="133"/>
      <c r="E216" s="134"/>
      <c r="F216" s="134"/>
      <c r="G216" s="134"/>
      <c r="H216" s="135"/>
      <c r="I216" s="144" t="str">
        <f t="shared" si="5"/>
        <v/>
      </c>
      <c r="J216" s="136"/>
      <c r="K216" s="283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3.5" hidden="1" customHeight="1">
      <c r="A217" s="283"/>
      <c r="B217" s="131" t="s">
        <v>256</v>
      </c>
      <c r="C217" s="295"/>
      <c r="D217" s="133"/>
      <c r="E217" s="134"/>
      <c r="F217" s="134"/>
      <c r="G217" s="134"/>
      <c r="H217" s="135"/>
      <c r="I217" s="144" t="str">
        <f t="shared" si="5"/>
        <v/>
      </c>
      <c r="J217" s="136"/>
      <c r="K217" s="283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3.5" hidden="1" customHeight="1">
      <c r="A218" s="294"/>
      <c r="B218" s="138" t="s">
        <v>25</v>
      </c>
      <c r="C218" s="296"/>
      <c r="D218" s="139"/>
      <c r="E218" s="140"/>
      <c r="F218" s="140"/>
      <c r="G218" s="140"/>
      <c r="H218" s="141"/>
      <c r="I218" s="145" t="str">
        <f t="shared" si="5"/>
        <v/>
      </c>
      <c r="J218" s="142"/>
      <c r="K218" s="294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</row>
    <row r="219" spans="1:26" ht="13.5" hidden="1" customHeight="1">
      <c r="A219" s="293">
        <v>13</v>
      </c>
      <c r="B219" s="125" t="s">
        <v>249</v>
      </c>
      <c r="C219" s="132">
        <f>Anexo_01!$I165</f>
        <v>0</v>
      </c>
      <c r="D219" s="126"/>
      <c r="E219" s="127"/>
      <c r="F219" s="127"/>
      <c r="G219" s="127"/>
      <c r="H219" s="128"/>
      <c r="I219" s="143" t="str">
        <f t="shared" si="5"/>
        <v/>
      </c>
      <c r="J219" s="130"/>
      <c r="K219" s="299">
        <f>SUM(I219:I227)</f>
        <v>0</v>
      </c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3.5" hidden="1" customHeight="1">
      <c r="A220" s="283"/>
      <c r="B220" s="131" t="s">
        <v>250</v>
      </c>
      <c r="C220" s="132">
        <f>Anexo_01!$D165</f>
        <v>0</v>
      </c>
      <c r="D220" s="133"/>
      <c r="E220" s="134"/>
      <c r="F220" s="134"/>
      <c r="G220" s="134"/>
      <c r="H220" s="135"/>
      <c r="I220" s="144" t="str">
        <f t="shared" si="5"/>
        <v/>
      </c>
      <c r="J220" s="136"/>
      <c r="K220" s="283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3.5" hidden="1" customHeight="1">
      <c r="A221" s="283"/>
      <c r="B221" s="131" t="s">
        <v>251</v>
      </c>
      <c r="C221" s="132">
        <f>Anexo_01!$B165</f>
        <v>0</v>
      </c>
      <c r="D221" s="133"/>
      <c r="E221" s="134"/>
      <c r="F221" s="134"/>
      <c r="G221" s="134"/>
      <c r="H221" s="135"/>
      <c r="I221" s="144" t="str">
        <f t="shared" si="5"/>
        <v/>
      </c>
      <c r="J221" s="136"/>
      <c r="K221" s="283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3.5" hidden="1" customHeight="1">
      <c r="A222" s="283"/>
      <c r="B222" s="131" t="s">
        <v>252</v>
      </c>
      <c r="C222" s="137"/>
      <c r="D222" s="133"/>
      <c r="E222" s="134"/>
      <c r="F222" s="134"/>
      <c r="G222" s="134"/>
      <c r="H222" s="135"/>
      <c r="I222" s="144" t="str">
        <f t="shared" si="5"/>
        <v/>
      </c>
      <c r="J222" s="136"/>
      <c r="K222" s="283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3.5" hidden="1" customHeight="1">
      <c r="A223" s="283"/>
      <c r="B223" s="131" t="s">
        <v>253</v>
      </c>
      <c r="C223" s="132" t="e">
        <f>Anexo_01!#REF!</f>
        <v>#REF!</v>
      </c>
      <c r="D223" s="133"/>
      <c r="E223" s="134"/>
      <c r="F223" s="134"/>
      <c r="G223" s="134"/>
      <c r="H223" s="135"/>
      <c r="I223" s="144" t="str">
        <f t="shared" si="5"/>
        <v/>
      </c>
      <c r="J223" s="136"/>
      <c r="K223" s="283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3.5" hidden="1" customHeight="1">
      <c r="A224" s="283"/>
      <c r="B224" s="131" t="s">
        <v>254</v>
      </c>
      <c r="C224" s="137"/>
      <c r="D224" s="133"/>
      <c r="E224" s="134"/>
      <c r="F224" s="134"/>
      <c r="G224" s="134"/>
      <c r="H224" s="135"/>
      <c r="I224" s="144" t="str">
        <f t="shared" si="5"/>
        <v/>
      </c>
      <c r="J224" s="136"/>
      <c r="K224" s="283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3.5" hidden="1" customHeight="1">
      <c r="A225" s="283"/>
      <c r="B225" s="131" t="s">
        <v>255</v>
      </c>
      <c r="C225" s="137"/>
      <c r="D225" s="133"/>
      <c r="E225" s="134"/>
      <c r="F225" s="134"/>
      <c r="G225" s="134"/>
      <c r="H225" s="135"/>
      <c r="I225" s="144" t="str">
        <f t="shared" si="5"/>
        <v/>
      </c>
      <c r="J225" s="136"/>
      <c r="K225" s="283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3.5" hidden="1" customHeight="1">
      <c r="A226" s="283"/>
      <c r="B226" s="131" t="s">
        <v>256</v>
      </c>
      <c r="C226" s="295"/>
      <c r="D226" s="133"/>
      <c r="E226" s="134"/>
      <c r="F226" s="134"/>
      <c r="G226" s="134"/>
      <c r="H226" s="135"/>
      <c r="I226" s="144" t="str">
        <f t="shared" si="5"/>
        <v/>
      </c>
      <c r="J226" s="136"/>
      <c r="K226" s="283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3.5" hidden="1" customHeight="1">
      <c r="A227" s="294"/>
      <c r="B227" s="138" t="s">
        <v>25</v>
      </c>
      <c r="C227" s="296"/>
      <c r="D227" s="139"/>
      <c r="E227" s="140"/>
      <c r="F227" s="140"/>
      <c r="G227" s="140"/>
      <c r="H227" s="141"/>
      <c r="I227" s="145" t="str">
        <f t="shared" si="5"/>
        <v/>
      </c>
      <c r="J227" s="142"/>
      <c r="K227" s="294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</row>
    <row r="228" spans="1:26" ht="13.5" hidden="1" customHeight="1">
      <c r="A228" s="293">
        <v>14</v>
      </c>
      <c r="B228" s="125" t="s">
        <v>249</v>
      </c>
      <c r="C228" s="132">
        <f>Anexo_01!$I166</f>
        <v>0</v>
      </c>
      <c r="D228" s="126"/>
      <c r="E228" s="127"/>
      <c r="F228" s="127"/>
      <c r="G228" s="127"/>
      <c r="H228" s="128"/>
      <c r="I228" s="143" t="str">
        <f t="shared" si="5"/>
        <v/>
      </c>
      <c r="J228" s="130"/>
      <c r="K228" s="299">
        <f>SUM(I228:I236)</f>
        <v>0</v>
      </c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3.5" hidden="1" customHeight="1">
      <c r="A229" s="283"/>
      <c r="B229" s="131" t="s">
        <v>250</v>
      </c>
      <c r="C229" s="132">
        <f>Anexo_01!$D166</f>
        <v>0</v>
      </c>
      <c r="D229" s="133"/>
      <c r="E229" s="134"/>
      <c r="F229" s="134"/>
      <c r="G229" s="134"/>
      <c r="H229" s="135"/>
      <c r="I229" s="144" t="str">
        <f t="shared" si="5"/>
        <v/>
      </c>
      <c r="J229" s="136"/>
      <c r="K229" s="283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3.5" hidden="1" customHeight="1">
      <c r="A230" s="283"/>
      <c r="B230" s="131" t="s">
        <v>251</v>
      </c>
      <c r="C230" s="132">
        <f>Anexo_01!$B166</f>
        <v>0</v>
      </c>
      <c r="D230" s="133"/>
      <c r="E230" s="134"/>
      <c r="F230" s="134"/>
      <c r="G230" s="134"/>
      <c r="H230" s="135"/>
      <c r="I230" s="144" t="str">
        <f t="shared" si="5"/>
        <v/>
      </c>
      <c r="J230" s="136"/>
      <c r="K230" s="283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3.5" hidden="1" customHeight="1">
      <c r="A231" s="283"/>
      <c r="B231" s="131" t="s">
        <v>252</v>
      </c>
      <c r="C231" s="137"/>
      <c r="D231" s="133"/>
      <c r="E231" s="134"/>
      <c r="F231" s="134"/>
      <c r="G231" s="134"/>
      <c r="H231" s="135"/>
      <c r="I231" s="144" t="str">
        <f t="shared" si="5"/>
        <v/>
      </c>
      <c r="J231" s="136"/>
      <c r="K231" s="283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3.5" hidden="1" customHeight="1">
      <c r="A232" s="283"/>
      <c r="B232" s="131" t="s">
        <v>253</v>
      </c>
      <c r="C232" s="132" t="e">
        <f>Anexo_01!#REF!</f>
        <v>#REF!</v>
      </c>
      <c r="D232" s="133"/>
      <c r="E232" s="134"/>
      <c r="F232" s="134"/>
      <c r="G232" s="134"/>
      <c r="H232" s="135"/>
      <c r="I232" s="144" t="str">
        <f t="shared" si="5"/>
        <v/>
      </c>
      <c r="J232" s="136"/>
      <c r="K232" s="283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3.5" hidden="1" customHeight="1">
      <c r="A233" s="283"/>
      <c r="B233" s="131" t="s">
        <v>254</v>
      </c>
      <c r="C233" s="137"/>
      <c r="D233" s="133"/>
      <c r="E233" s="134"/>
      <c r="F233" s="134"/>
      <c r="G233" s="134"/>
      <c r="H233" s="135"/>
      <c r="I233" s="144" t="str">
        <f t="shared" si="5"/>
        <v/>
      </c>
      <c r="J233" s="136"/>
      <c r="K233" s="283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3.5" hidden="1" customHeight="1">
      <c r="A234" s="283"/>
      <c r="B234" s="131" t="s">
        <v>255</v>
      </c>
      <c r="C234" s="137"/>
      <c r="D234" s="133"/>
      <c r="E234" s="134"/>
      <c r="F234" s="134"/>
      <c r="G234" s="134"/>
      <c r="H234" s="135"/>
      <c r="I234" s="144" t="str">
        <f t="shared" si="5"/>
        <v/>
      </c>
      <c r="J234" s="136"/>
      <c r="K234" s="283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3.5" hidden="1" customHeight="1">
      <c r="A235" s="283"/>
      <c r="B235" s="131" t="s">
        <v>256</v>
      </c>
      <c r="C235" s="295"/>
      <c r="D235" s="133"/>
      <c r="E235" s="134"/>
      <c r="F235" s="134"/>
      <c r="G235" s="134"/>
      <c r="H235" s="135"/>
      <c r="I235" s="144" t="str">
        <f t="shared" si="5"/>
        <v/>
      </c>
      <c r="J235" s="136"/>
      <c r="K235" s="283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3.5" hidden="1" customHeight="1">
      <c r="A236" s="294"/>
      <c r="B236" s="138" t="s">
        <v>25</v>
      </c>
      <c r="C236" s="296"/>
      <c r="D236" s="139"/>
      <c r="E236" s="140"/>
      <c r="F236" s="140"/>
      <c r="G236" s="140"/>
      <c r="H236" s="141"/>
      <c r="I236" s="145" t="str">
        <f t="shared" si="5"/>
        <v/>
      </c>
      <c r="J236" s="142"/>
      <c r="K236" s="294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</row>
    <row r="237" spans="1:26" ht="13.5" hidden="1" customHeight="1">
      <c r="A237" s="293">
        <v>15</v>
      </c>
      <c r="B237" s="125" t="s">
        <v>249</v>
      </c>
      <c r="C237" s="132">
        <f>Anexo_01!$I167</f>
        <v>0</v>
      </c>
      <c r="D237" s="126"/>
      <c r="E237" s="127"/>
      <c r="F237" s="127"/>
      <c r="G237" s="127"/>
      <c r="H237" s="128"/>
      <c r="I237" s="143" t="str">
        <f t="shared" si="5"/>
        <v/>
      </c>
      <c r="J237" s="130"/>
      <c r="K237" s="299">
        <f>SUM(I237:I245)</f>
        <v>0</v>
      </c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3.5" hidden="1" customHeight="1">
      <c r="A238" s="283"/>
      <c r="B238" s="131" t="s">
        <v>250</v>
      </c>
      <c r="C238" s="132">
        <f>Anexo_01!$D167</f>
        <v>0</v>
      </c>
      <c r="D238" s="133"/>
      <c r="E238" s="134"/>
      <c r="F238" s="134"/>
      <c r="G238" s="134"/>
      <c r="H238" s="135"/>
      <c r="I238" s="144" t="str">
        <f t="shared" si="5"/>
        <v/>
      </c>
      <c r="J238" s="136"/>
      <c r="K238" s="283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3.5" hidden="1" customHeight="1">
      <c r="A239" s="283"/>
      <c r="B239" s="131" t="s">
        <v>251</v>
      </c>
      <c r="C239" s="132">
        <f>Anexo_01!$B167</f>
        <v>0</v>
      </c>
      <c r="D239" s="133"/>
      <c r="E239" s="134"/>
      <c r="F239" s="134"/>
      <c r="G239" s="134"/>
      <c r="H239" s="135"/>
      <c r="I239" s="144" t="str">
        <f t="shared" si="5"/>
        <v/>
      </c>
      <c r="J239" s="136"/>
      <c r="K239" s="283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3.5" hidden="1" customHeight="1">
      <c r="A240" s="283"/>
      <c r="B240" s="131" t="s">
        <v>252</v>
      </c>
      <c r="C240" s="137"/>
      <c r="D240" s="133"/>
      <c r="E240" s="134"/>
      <c r="F240" s="134"/>
      <c r="G240" s="134"/>
      <c r="H240" s="135"/>
      <c r="I240" s="144" t="str">
        <f t="shared" si="5"/>
        <v/>
      </c>
      <c r="J240" s="136"/>
      <c r="K240" s="283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3.5" hidden="1" customHeight="1">
      <c r="A241" s="283"/>
      <c r="B241" s="131" t="s">
        <v>253</v>
      </c>
      <c r="C241" s="132" t="e">
        <f>Anexo_01!#REF!</f>
        <v>#REF!</v>
      </c>
      <c r="D241" s="133"/>
      <c r="E241" s="134"/>
      <c r="F241" s="134"/>
      <c r="G241" s="134"/>
      <c r="H241" s="135"/>
      <c r="I241" s="144" t="str">
        <f t="shared" si="5"/>
        <v/>
      </c>
      <c r="J241" s="136"/>
      <c r="K241" s="283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3.5" hidden="1" customHeight="1">
      <c r="A242" s="283"/>
      <c r="B242" s="131" t="s">
        <v>254</v>
      </c>
      <c r="C242" s="137"/>
      <c r="D242" s="133"/>
      <c r="E242" s="134"/>
      <c r="F242" s="134"/>
      <c r="G242" s="134"/>
      <c r="H242" s="135"/>
      <c r="I242" s="144" t="str">
        <f t="shared" si="5"/>
        <v/>
      </c>
      <c r="J242" s="136"/>
      <c r="K242" s="283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3.5" hidden="1" customHeight="1">
      <c r="A243" s="283"/>
      <c r="B243" s="131" t="s">
        <v>255</v>
      </c>
      <c r="C243" s="137"/>
      <c r="D243" s="133"/>
      <c r="E243" s="134"/>
      <c r="F243" s="134"/>
      <c r="G243" s="134"/>
      <c r="H243" s="135"/>
      <c r="I243" s="144" t="str">
        <f t="shared" si="5"/>
        <v/>
      </c>
      <c r="J243" s="136"/>
      <c r="K243" s="283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3.5" hidden="1" customHeight="1">
      <c r="A244" s="283"/>
      <c r="B244" s="131" t="s">
        <v>256</v>
      </c>
      <c r="C244" s="295"/>
      <c r="D244" s="133"/>
      <c r="E244" s="134"/>
      <c r="F244" s="134"/>
      <c r="G244" s="134"/>
      <c r="H244" s="135"/>
      <c r="I244" s="144" t="str">
        <f t="shared" si="5"/>
        <v/>
      </c>
      <c r="J244" s="136"/>
      <c r="K244" s="283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3.5" hidden="1" customHeight="1">
      <c r="A245" s="294"/>
      <c r="B245" s="138" t="s">
        <v>25</v>
      </c>
      <c r="C245" s="296"/>
      <c r="D245" s="139"/>
      <c r="E245" s="140"/>
      <c r="F245" s="140"/>
      <c r="G245" s="140"/>
      <c r="H245" s="141"/>
      <c r="I245" s="145" t="str">
        <f t="shared" si="5"/>
        <v/>
      </c>
      <c r="J245" s="142"/>
      <c r="K245" s="294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</row>
    <row r="246" spans="1:26" ht="13.5" hidden="1" customHeight="1">
      <c r="A246" s="293">
        <v>16</v>
      </c>
      <c r="B246" s="125" t="s">
        <v>249</v>
      </c>
      <c r="C246" s="132">
        <f>Anexo_01!$I168</f>
        <v>0</v>
      </c>
      <c r="D246" s="126"/>
      <c r="E246" s="127"/>
      <c r="F246" s="127"/>
      <c r="G246" s="127"/>
      <c r="H246" s="128"/>
      <c r="I246" s="143" t="str">
        <f t="shared" si="5"/>
        <v/>
      </c>
      <c r="J246" s="130"/>
      <c r="K246" s="299">
        <f>SUM(I246:I254)</f>
        <v>0</v>
      </c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3.5" hidden="1" customHeight="1">
      <c r="A247" s="283"/>
      <c r="B247" s="131" t="s">
        <v>250</v>
      </c>
      <c r="C247" s="132">
        <f>Anexo_01!$D168</f>
        <v>0</v>
      </c>
      <c r="D247" s="133"/>
      <c r="E247" s="134"/>
      <c r="F247" s="134"/>
      <c r="G247" s="134"/>
      <c r="H247" s="135"/>
      <c r="I247" s="144" t="str">
        <f t="shared" si="5"/>
        <v/>
      </c>
      <c r="J247" s="136"/>
      <c r="K247" s="283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3.5" hidden="1" customHeight="1">
      <c r="A248" s="283"/>
      <c r="B248" s="131" t="s">
        <v>251</v>
      </c>
      <c r="C248" s="132">
        <f>Anexo_01!$B168</f>
        <v>0</v>
      </c>
      <c r="D248" s="133"/>
      <c r="E248" s="134"/>
      <c r="F248" s="134"/>
      <c r="G248" s="134"/>
      <c r="H248" s="135"/>
      <c r="I248" s="144" t="str">
        <f t="shared" si="5"/>
        <v/>
      </c>
      <c r="J248" s="136"/>
      <c r="K248" s="283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3.5" hidden="1" customHeight="1">
      <c r="A249" s="283"/>
      <c r="B249" s="131" t="s">
        <v>252</v>
      </c>
      <c r="C249" s="137"/>
      <c r="D249" s="133"/>
      <c r="E249" s="134"/>
      <c r="F249" s="134"/>
      <c r="G249" s="134"/>
      <c r="H249" s="135"/>
      <c r="I249" s="144" t="str">
        <f t="shared" si="5"/>
        <v/>
      </c>
      <c r="J249" s="136"/>
      <c r="K249" s="283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3.5" hidden="1" customHeight="1">
      <c r="A250" s="283"/>
      <c r="B250" s="131" t="s">
        <v>253</v>
      </c>
      <c r="C250" s="132" t="e">
        <f>Anexo_01!#REF!</f>
        <v>#REF!</v>
      </c>
      <c r="D250" s="133"/>
      <c r="E250" s="134"/>
      <c r="F250" s="134"/>
      <c r="G250" s="134"/>
      <c r="H250" s="135"/>
      <c r="I250" s="144" t="str">
        <f t="shared" si="5"/>
        <v/>
      </c>
      <c r="J250" s="136"/>
      <c r="K250" s="283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3.5" hidden="1" customHeight="1">
      <c r="A251" s="283"/>
      <c r="B251" s="131" t="s">
        <v>254</v>
      </c>
      <c r="C251" s="137"/>
      <c r="D251" s="133"/>
      <c r="E251" s="134"/>
      <c r="F251" s="134"/>
      <c r="G251" s="134"/>
      <c r="H251" s="135"/>
      <c r="I251" s="144" t="str">
        <f t="shared" si="5"/>
        <v/>
      </c>
      <c r="J251" s="136"/>
      <c r="K251" s="283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3.5" hidden="1" customHeight="1">
      <c r="A252" s="283"/>
      <c r="B252" s="131" t="s">
        <v>255</v>
      </c>
      <c r="C252" s="137"/>
      <c r="D252" s="133"/>
      <c r="E252" s="134"/>
      <c r="F252" s="134"/>
      <c r="G252" s="134"/>
      <c r="H252" s="135"/>
      <c r="I252" s="144" t="str">
        <f t="shared" si="5"/>
        <v/>
      </c>
      <c r="J252" s="136"/>
      <c r="K252" s="283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3.5" hidden="1" customHeight="1">
      <c r="A253" s="283"/>
      <c r="B253" s="131" t="s">
        <v>256</v>
      </c>
      <c r="C253" s="295"/>
      <c r="D253" s="133"/>
      <c r="E253" s="134"/>
      <c r="F253" s="134"/>
      <c r="G253" s="134"/>
      <c r="H253" s="135"/>
      <c r="I253" s="144" t="str">
        <f t="shared" si="5"/>
        <v/>
      </c>
      <c r="J253" s="136"/>
      <c r="K253" s="283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3.5" hidden="1" customHeight="1">
      <c r="A254" s="294"/>
      <c r="B254" s="138" t="s">
        <v>25</v>
      </c>
      <c r="C254" s="296"/>
      <c r="D254" s="139"/>
      <c r="E254" s="140"/>
      <c r="F254" s="140"/>
      <c r="G254" s="140"/>
      <c r="H254" s="141"/>
      <c r="I254" s="145" t="str">
        <f t="shared" si="5"/>
        <v/>
      </c>
      <c r="J254" s="142"/>
      <c r="K254" s="294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</row>
    <row r="255" spans="1:26" ht="13.5" hidden="1" customHeight="1">
      <c r="A255" s="293">
        <v>17</v>
      </c>
      <c r="B255" s="125" t="s">
        <v>249</v>
      </c>
      <c r="C255" s="132">
        <f>Anexo_01!$I169</f>
        <v>0</v>
      </c>
      <c r="D255" s="126"/>
      <c r="E255" s="127"/>
      <c r="F255" s="127"/>
      <c r="G255" s="127"/>
      <c r="H255" s="128"/>
      <c r="I255" s="143" t="str">
        <f t="shared" si="5"/>
        <v/>
      </c>
      <c r="J255" s="130"/>
      <c r="K255" s="299">
        <f>SUM(I255:I263)</f>
        <v>0</v>
      </c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3.5" hidden="1" customHeight="1">
      <c r="A256" s="283"/>
      <c r="B256" s="131" t="s">
        <v>250</v>
      </c>
      <c r="C256" s="132">
        <f>Anexo_01!$D169</f>
        <v>0</v>
      </c>
      <c r="D256" s="133"/>
      <c r="E256" s="134"/>
      <c r="F256" s="134"/>
      <c r="G256" s="134"/>
      <c r="H256" s="135"/>
      <c r="I256" s="144" t="str">
        <f t="shared" si="5"/>
        <v/>
      </c>
      <c r="J256" s="136"/>
      <c r="K256" s="283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3.5" hidden="1" customHeight="1">
      <c r="A257" s="283"/>
      <c r="B257" s="131" t="s">
        <v>251</v>
      </c>
      <c r="C257" s="132">
        <f>Anexo_01!$B169</f>
        <v>0</v>
      </c>
      <c r="D257" s="133"/>
      <c r="E257" s="134"/>
      <c r="F257" s="134"/>
      <c r="G257" s="134"/>
      <c r="H257" s="135"/>
      <c r="I257" s="144" t="str">
        <f t="shared" si="5"/>
        <v/>
      </c>
      <c r="J257" s="136"/>
      <c r="K257" s="283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3.5" hidden="1" customHeight="1">
      <c r="A258" s="283"/>
      <c r="B258" s="131" t="s">
        <v>252</v>
      </c>
      <c r="C258" s="137"/>
      <c r="D258" s="133"/>
      <c r="E258" s="134"/>
      <c r="F258" s="134"/>
      <c r="G258" s="134"/>
      <c r="H258" s="135"/>
      <c r="I258" s="144" t="str">
        <f t="shared" si="5"/>
        <v/>
      </c>
      <c r="J258" s="136"/>
      <c r="K258" s="283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3.5" hidden="1" customHeight="1">
      <c r="A259" s="283"/>
      <c r="B259" s="131" t="s">
        <v>253</v>
      </c>
      <c r="C259" s="132" t="e">
        <f>Anexo_01!#REF!</f>
        <v>#REF!</v>
      </c>
      <c r="D259" s="133"/>
      <c r="E259" s="134"/>
      <c r="F259" s="134"/>
      <c r="G259" s="134"/>
      <c r="H259" s="135"/>
      <c r="I259" s="144" t="str">
        <f t="shared" si="5"/>
        <v/>
      </c>
      <c r="J259" s="136"/>
      <c r="K259" s="283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3.5" hidden="1" customHeight="1">
      <c r="A260" s="283"/>
      <c r="B260" s="131" t="s">
        <v>254</v>
      </c>
      <c r="C260" s="137"/>
      <c r="D260" s="133"/>
      <c r="E260" s="134"/>
      <c r="F260" s="134"/>
      <c r="G260" s="134"/>
      <c r="H260" s="135"/>
      <c r="I260" s="144" t="str">
        <f t="shared" si="5"/>
        <v/>
      </c>
      <c r="J260" s="136"/>
      <c r="K260" s="283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3.5" hidden="1" customHeight="1">
      <c r="A261" s="283"/>
      <c r="B261" s="131" t="s">
        <v>255</v>
      </c>
      <c r="C261" s="137"/>
      <c r="D261" s="133"/>
      <c r="E261" s="134"/>
      <c r="F261" s="134"/>
      <c r="G261" s="134"/>
      <c r="H261" s="135"/>
      <c r="I261" s="144" t="str">
        <f t="shared" si="5"/>
        <v/>
      </c>
      <c r="J261" s="136"/>
      <c r="K261" s="283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3.5" hidden="1" customHeight="1">
      <c r="A262" s="283"/>
      <c r="B262" s="131" t="s">
        <v>256</v>
      </c>
      <c r="C262" s="295"/>
      <c r="D262" s="133"/>
      <c r="E262" s="134"/>
      <c r="F262" s="134"/>
      <c r="G262" s="134"/>
      <c r="H262" s="135"/>
      <c r="I262" s="144" t="str">
        <f t="shared" si="5"/>
        <v/>
      </c>
      <c r="J262" s="136"/>
      <c r="K262" s="283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3.5" hidden="1" customHeight="1">
      <c r="A263" s="294"/>
      <c r="B263" s="138" t="s">
        <v>25</v>
      </c>
      <c r="C263" s="296"/>
      <c r="D263" s="139"/>
      <c r="E263" s="140"/>
      <c r="F263" s="140"/>
      <c r="G263" s="140"/>
      <c r="H263" s="141"/>
      <c r="I263" s="145" t="str">
        <f t="shared" si="5"/>
        <v/>
      </c>
      <c r="J263" s="142"/>
      <c r="K263" s="294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</row>
    <row r="264" spans="1:26" ht="13.5" hidden="1" customHeight="1">
      <c r="A264" s="293">
        <v>18</v>
      </c>
      <c r="B264" s="125" t="s">
        <v>249</v>
      </c>
      <c r="C264" s="132">
        <f>Anexo_01!$I170</f>
        <v>0</v>
      </c>
      <c r="D264" s="126"/>
      <c r="E264" s="127"/>
      <c r="F264" s="127"/>
      <c r="G264" s="127"/>
      <c r="H264" s="128"/>
      <c r="I264" s="143" t="str">
        <f t="shared" si="5"/>
        <v/>
      </c>
      <c r="J264" s="130"/>
      <c r="K264" s="299">
        <f>SUM(I264:I272)</f>
        <v>0</v>
      </c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3.5" hidden="1" customHeight="1">
      <c r="A265" s="283"/>
      <c r="B265" s="131" t="s">
        <v>250</v>
      </c>
      <c r="C265" s="132">
        <f>Anexo_01!$D170</f>
        <v>0</v>
      </c>
      <c r="D265" s="133"/>
      <c r="E265" s="134"/>
      <c r="F265" s="134"/>
      <c r="G265" s="134"/>
      <c r="H265" s="135"/>
      <c r="I265" s="144" t="str">
        <f t="shared" si="5"/>
        <v/>
      </c>
      <c r="J265" s="136"/>
      <c r="K265" s="283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3.5" hidden="1" customHeight="1">
      <c r="A266" s="283"/>
      <c r="B266" s="131" t="s">
        <v>251</v>
      </c>
      <c r="C266" s="132">
        <f>Anexo_01!$B170</f>
        <v>0</v>
      </c>
      <c r="D266" s="133"/>
      <c r="E266" s="134"/>
      <c r="F266" s="134"/>
      <c r="G266" s="134"/>
      <c r="H266" s="135"/>
      <c r="I266" s="144" t="str">
        <f t="shared" si="5"/>
        <v/>
      </c>
      <c r="J266" s="136"/>
      <c r="K266" s="283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3.5" hidden="1" customHeight="1">
      <c r="A267" s="283"/>
      <c r="B267" s="131" t="s">
        <v>252</v>
      </c>
      <c r="C267" s="137"/>
      <c r="D267" s="133"/>
      <c r="E267" s="134"/>
      <c r="F267" s="134"/>
      <c r="G267" s="134"/>
      <c r="H267" s="135"/>
      <c r="I267" s="144" t="str">
        <f t="shared" si="5"/>
        <v/>
      </c>
      <c r="J267" s="136"/>
      <c r="K267" s="283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3.5" hidden="1" customHeight="1">
      <c r="A268" s="283"/>
      <c r="B268" s="131" t="s">
        <v>253</v>
      </c>
      <c r="C268" s="132" t="e">
        <f>Anexo_01!#REF!</f>
        <v>#REF!</v>
      </c>
      <c r="D268" s="133"/>
      <c r="E268" s="134"/>
      <c r="F268" s="134"/>
      <c r="G268" s="134"/>
      <c r="H268" s="135"/>
      <c r="I268" s="144" t="str">
        <f t="shared" si="5"/>
        <v/>
      </c>
      <c r="J268" s="136"/>
      <c r="K268" s="283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3.5" hidden="1" customHeight="1">
      <c r="A269" s="283"/>
      <c r="B269" s="131" t="s">
        <v>254</v>
      </c>
      <c r="C269" s="137"/>
      <c r="D269" s="133"/>
      <c r="E269" s="134"/>
      <c r="F269" s="134"/>
      <c r="G269" s="134"/>
      <c r="H269" s="135"/>
      <c r="I269" s="144" t="str">
        <f t="shared" si="5"/>
        <v/>
      </c>
      <c r="J269" s="136"/>
      <c r="K269" s="283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3.5" hidden="1" customHeight="1">
      <c r="A270" s="283"/>
      <c r="B270" s="131" t="s">
        <v>255</v>
      </c>
      <c r="C270" s="137"/>
      <c r="D270" s="133"/>
      <c r="E270" s="134"/>
      <c r="F270" s="134"/>
      <c r="G270" s="134"/>
      <c r="H270" s="135"/>
      <c r="I270" s="144" t="str">
        <f t="shared" si="5"/>
        <v/>
      </c>
      <c r="J270" s="136"/>
      <c r="K270" s="283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3.5" hidden="1" customHeight="1">
      <c r="A271" s="283"/>
      <c r="B271" s="131" t="s">
        <v>256</v>
      </c>
      <c r="C271" s="295"/>
      <c r="D271" s="133"/>
      <c r="E271" s="134"/>
      <c r="F271" s="134"/>
      <c r="G271" s="134"/>
      <c r="H271" s="135"/>
      <c r="I271" s="144" t="str">
        <f t="shared" si="5"/>
        <v/>
      </c>
      <c r="J271" s="136"/>
      <c r="K271" s="283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3.5" hidden="1" customHeight="1">
      <c r="A272" s="294"/>
      <c r="B272" s="138" t="s">
        <v>25</v>
      </c>
      <c r="C272" s="296"/>
      <c r="D272" s="139"/>
      <c r="E272" s="140"/>
      <c r="F272" s="140"/>
      <c r="G272" s="140"/>
      <c r="H272" s="141"/>
      <c r="I272" s="145" t="str">
        <f t="shared" si="5"/>
        <v/>
      </c>
      <c r="J272" s="142"/>
      <c r="K272" s="294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</row>
    <row r="273" spans="1:26" ht="13.5" hidden="1" customHeight="1">
      <c r="A273" s="293">
        <v>19</v>
      </c>
      <c r="B273" s="125" t="s">
        <v>249</v>
      </c>
      <c r="C273" s="132">
        <f>Anexo_01!$I171</f>
        <v>0</v>
      </c>
      <c r="D273" s="126"/>
      <c r="E273" s="127"/>
      <c r="F273" s="127"/>
      <c r="G273" s="127"/>
      <c r="H273" s="128"/>
      <c r="I273" s="143" t="str">
        <f t="shared" si="5"/>
        <v/>
      </c>
      <c r="J273" s="130"/>
      <c r="K273" s="299">
        <f>SUM(I273:I281)</f>
        <v>0</v>
      </c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3.5" hidden="1" customHeight="1">
      <c r="A274" s="283"/>
      <c r="B274" s="131" t="s">
        <v>250</v>
      </c>
      <c r="C274" s="132">
        <f>Anexo_01!$D171</f>
        <v>0</v>
      </c>
      <c r="D274" s="133"/>
      <c r="E274" s="134"/>
      <c r="F274" s="134"/>
      <c r="G274" s="134"/>
      <c r="H274" s="135"/>
      <c r="I274" s="144" t="str">
        <f t="shared" si="5"/>
        <v/>
      </c>
      <c r="J274" s="136"/>
      <c r="K274" s="283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3.5" hidden="1" customHeight="1">
      <c r="A275" s="283"/>
      <c r="B275" s="131" t="s">
        <v>251</v>
      </c>
      <c r="C275" s="132">
        <f>Anexo_01!$B171</f>
        <v>0</v>
      </c>
      <c r="D275" s="133"/>
      <c r="E275" s="134"/>
      <c r="F275" s="134"/>
      <c r="G275" s="134"/>
      <c r="H275" s="135"/>
      <c r="I275" s="144" t="str">
        <f t="shared" si="5"/>
        <v/>
      </c>
      <c r="J275" s="136"/>
      <c r="K275" s="283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3.5" hidden="1" customHeight="1">
      <c r="A276" s="283"/>
      <c r="B276" s="131" t="s">
        <v>252</v>
      </c>
      <c r="C276" s="137"/>
      <c r="D276" s="133"/>
      <c r="E276" s="134"/>
      <c r="F276" s="134"/>
      <c r="G276" s="134"/>
      <c r="H276" s="135"/>
      <c r="I276" s="144" t="str">
        <f t="shared" si="5"/>
        <v/>
      </c>
      <c r="J276" s="136"/>
      <c r="K276" s="283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3.5" hidden="1" customHeight="1">
      <c r="A277" s="283"/>
      <c r="B277" s="131" t="s">
        <v>253</v>
      </c>
      <c r="C277" s="132" t="e">
        <f>Anexo_01!#REF!</f>
        <v>#REF!</v>
      </c>
      <c r="D277" s="133"/>
      <c r="E277" s="134"/>
      <c r="F277" s="134"/>
      <c r="G277" s="134"/>
      <c r="H277" s="135"/>
      <c r="I277" s="144" t="str">
        <f t="shared" si="5"/>
        <v/>
      </c>
      <c r="J277" s="136"/>
      <c r="K277" s="283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3.5" hidden="1" customHeight="1">
      <c r="A278" s="283"/>
      <c r="B278" s="131" t="s">
        <v>254</v>
      </c>
      <c r="C278" s="137"/>
      <c r="D278" s="133"/>
      <c r="E278" s="134"/>
      <c r="F278" s="134"/>
      <c r="G278" s="134"/>
      <c r="H278" s="135"/>
      <c r="I278" s="144" t="str">
        <f t="shared" si="5"/>
        <v/>
      </c>
      <c r="J278" s="136"/>
      <c r="K278" s="283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3.5" hidden="1" customHeight="1">
      <c r="A279" s="283"/>
      <c r="B279" s="131" t="s">
        <v>255</v>
      </c>
      <c r="C279" s="137"/>
      <c r="D279" s="133"/>
      <c r="E279" s="134"/>
      <c r="F279" s="134"/>
      <c r="G279" s="134"/>
      <c r="H279" s="135"/>
      <c r="I279" s="144" t="str">
        <f t="shared" si="5"/>
        <v/>
      </c>
      <c r="J279" s="136"/>
      <c r="K279" s="283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3.5" hidden="1" customHeight="1">
      <c r="A280" s="283"/>
      <c r="B280" s="131" t="s">
        <v>256</v>
      </c>
      <c r="C280" s="295"/>
      <c r="D280" s="133"/>
      <c r="E280" s="134"/>
      <c r="F280" s="134"/>
      <c r="G280" s="134"/>
      <c r="H280" s="135"/>
      <c r="I280" s="144" t="str">
        <f t="shared" si="5"/>
        <v/>
      </c>
      <c r="J280" s="136"/>
      <c r="K280" s="283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3.5" hidden="1" customHeight="1">
      <c r="A281" s="294"/>
      <c r="B281" s="138" t="s">
        <v>25</v>
      </c>
      <c r="C281" s="296"/>
      <c r="D281" s="139"/>
      <c r="E281" s="140"/>
      <c r="F281" s="140"/>
      <c r="G281" s="140"/>
      <c r="H281" s="141"/>
      <c r="I281" s="145" t="str">
        <f t="shared" si="5"/>
        <v/>
      </c>
      <c r="J281" s="142"/>
      <c r="K281" s="294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</row>
    <row r="282" spans="1:26" ht="13.5" hidden="1" customHeight="1">
      <c r="A282" s="293">
        <v>20</v>
      </c>
      <c r="B282" s="125" t="s">
        <v>249</v>
      </c>
      <c r="C282" s="132">
        <f>Anexo_01!$I172</f>
        <v>0</v>
      </c>
      <c r="D282" s="126"/>
      <c r="E282" s="127"/>
      <c r="F282" s="127"/>
      <c r="G282" s="127"/>
      <c r="H282" s="128"/>
      <c r="I282" s="143" t="str">
        <f t="shared" si="5"/>
        <v/>
      </c>
      <c r="J282" s="130"/>
      <c r="K282" s="299">
        <f>SUM(I282:I290)</f>
        <v>0</v>
      </c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3.5" hidden="1" customHeight="1">
      <c r="A283" s="283"/>
      <c r="B283" s="131" t="s">
        <v>250</v>
      </c>
      <c r="C283" s="132">
        <f>Anexo_01!$D172</f>
        <v>0</v>
      </c>
      <c r="D283" s="133"/>
      <c r="E283" s="134"/>
      <c r="F283" s="134"/>
      <c r="G283" s="134"/>
      <c r="H283" s="135"/>
      <c r="I283" s="144" t="str">
        <f t="shared" si="5"/>
        <v/>
      </c>
      <c r="J283" s="136"/>
      <c r="K283" s="283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3.5" hidden="1" customHeight="1">
      <c r="A284" s="283"/>
      <c r="B284" s="131" t="s">
        <v>251</v>
      </c>
      <c r="C284" s="132">
        <f>Anexo_01!$B172</f>
        <v>0</v>
      </c>
      <c r="D284" s="133"/>
      <c r="E284" s="134"/>
      <c r="F284" s="134"/>
      <c r="G284" s="134"/>
      <c r="H284" s="135"/>
      <c r="I284" s="144" t="str">
        <f t="shared" si="5"/>
        <v/>
      </c>
      <c r="J284" s="136"/>
      <c r="K284" s="283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3.5" hidden="1" customHeight="1">
      <c r="A285" s="283"/>
      <c r="B285" s="131" t="s">
        <v>252</v>
      </c>
      <c r="C285" s="137"/>
      <c r="D285" s="133"/>
      <c r="E285" s="134"/>
      <c r="F285" s="134"/>
      <c r="G285" s="134"/>
      <c r="H285" s="135"/>
      <c r="I285" s="144" t="str">
        <f t="shared" si="5"/>
        <v/>
      </c>
      <c r="J285" s="136"/>
      <c r="K285" s="283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3.5" hidden="1" customHeight="1">
      <c r="A286" s="283"/>
      <c r="B286" s="131" t="s">
        <v>253</v>
      </c>
      <c r="C286" s="132" t="e">
        <f>Anexo_01!#REF!</f>
        <v>#REF!</v>
      </c>
      <c r="D286" s="133"/>
      <c r="E286" s="134"/>
      <c r="F286" s="134"/>
      <c r="G286" s="134"/>
      <c r="H286" s="135"/>
      <c r="I286" s="144" t="str">
        <f t="shared" si="5"/>
        <v/>
      </c>
      <c r="J286" s="136"/>
      <c r="K286" s="283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3.5" hidden="1" customHeight="1">
      <c r="A287" s="283"/>
      <c r="B287" s="131" t="s">
        <v>254</v>
      </c>
      <c r="C287" s="137"/>
      <c r="D287" s="133"/>
      <c r="E287" s="134"/>
      <c r="F287" s="134"/>
      <c r="G287" s="134"/>
      <c r="H287" s="135"/>
      <c r="I287" s="144" t="str">
        <f t="shared" si="5"/>
        <v/>
      </c>
      <c r="J287" s="136"/>
      <c r="K287" s="283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3.5" hidden="1" customHeight="1">
      <c r="A288" s="283"/>
      <c r="B288" s="131" t="s">
        <v>255</v>
      </c>
      <c r="C288" s="137"/>
      <c r="D288" s="133"/>
      <c r="E288" s="134"/>
      <c r="F288" s="134"/>
      <c r="G288" s="134"/>
      <c r="H288" s="135"/>
      <c r="I288" s="144" t="str">
        <f t="shared" si="5"/>
        <v/>
      </c>
      <c r="J288" s="136"/>
      <c r="K288" s="283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3.5" hidden="1" customHeight="1">
      <c r="A289" s="283"/>
      <c r="B289" s="131" t="s">
        <v>256</v>
      </c>
      <c r="C289" s="295"/>
      <c r="D289" s="133"/>
      <c r="E289" s="134"/>
      <c r="F289" s="134"/>
      <c r="G289" s="134"/>
      <c r="H289" s="135"/>
      <c r="I289" s="144" t="str">
        <f t="shared" si="5"/>
        <v/>
      </c>
      <c r="J289" s="136"/>
      <c r="K289" s="283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3.5" hidden="1" customHeight="1">
      <c r="A290" s="294"/>
      <c r="B290" s="138" t="s">
        <v>25</v>
      </c>
      <c r="C290" s="296"/>
      <c r="D290" s="139"/>
      <c r="E290" s="140"/>
      <c r="F290" s="140"/>
      <c r="G290" s="140"/>
      <c r="H290" s="141"/>
      <c r="I290" s="145" t="str">
        <f t="shared" si="5"/>
        <v/>
      </c>
      <c r="J290" s="142"/>
      <c r="K290" s="294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</row>
    <row r="291" spans="1:26" ht="13.5" hidden="1" customHeight="1">
      <c r="A291" s="293">
        <v>21</v>
      </c>
      <c r="B291" s="125" t="s">
        <v>249</v>
      </c>
      <c r="C291" s="132">
        <f>Anexo_01!$I173</f>
        <v>0</v>
      </c>
      <c r="D291" s="126"/>
      <c r="E291" s="127"/>
      <c r="F291" s="127"/>
      <c r="G291" s="127"/>
      <c r="H291" s="128"/>
      <c r="I291" s="143" t="str">
        <f t="shared" si="5"/>
        <v/>
      </c>
      <c r="J291" s="130"/>
      <c r="K291" s="299">
        <f>SUM(I291:I299)</f>
        <v>0</v>
      </c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3.5" hidden="1" customHeight="1">
      <c r="A292" s="283"/>
      <c r="B292" s="131" t="s">
        <v>250</v>
      </c>
      <c r="C292" s="132">
        <f>Anexo_01!$D173</f>
        <v>0</v>
      </c>
      <c r="D292" s="133"/>
      <c r="E292" s="134"/>
      <c r="F292" s="134"/>
      <c r="G292" s="134"/>
      <c r="H292" s="135"/>
      <c r="I292" s="144" t="str">
        <f t="shared" si="5"/>
        <v/>
      </c>
      <c r="J292" s="136"/>
      <c r="K292" s="283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3.5" hidden="1" customHeight="1">
      <c r="A293" s="283"/>
      <c r="B293" s="131" t="s">
        <v>251</v>
      </c>
      <c r="C293" s="132">
        <f>Anexo_01!$B173</f>
        <v>0</v>
      </c>
      <c r="D293" s="133"/>
      <c r="E293" s="134"/>
      <c r="F293" s="134"/>
      <c r="G293" s="134"/>
      <c r="H293" s="135"/>
      <c r="I293" s="144" t="str">
        <f t="shared" si="5"/>
        <v/>
      </c>
      <c r="J293" s="136"/>
      <c r="K293" s="283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3.5" hidden="1" customHeight="1">
      <c r="A294" s="283"/>
      <c r="B294" s="131" t="s">
        <v>252</v>
      </c>
      <c r="C294" s="137"/>
      <c r="D294" s="133"/>
      <c r="E294" s="134"/>
      <c r="F294" s="134"/>
      <c r="G294" s="134"/>
      <c r="H294" s="135"/>
      <c r="I294" s="144" t="str">
        <f t="shared" si="5"/>
        <v/>
      </c>
      <c r="J294" s="136"/>
      <c r="K294" s="283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3.5" hidden="1" customHeight="1">
      <c r="A295" s="283"/>
      <c r="B295" s="131" t="s">
        <v>253</v>
      </c>
      <c r="C295" s="132" t="e">
        <f>Anexo_01!#REF!</f>
        <v>#REF!</v>
      </c>
      <c r="D295" s="133"/>
      <c r="E295" s="134"/>
      <c r="F295" s="134"/>
      <c r="G295" s="134"/>
      <c r="H295" s="135"/>
      <c r="I295" s="144" t="str">
        <f t="shared" si="5"/>
        <v/>
      </c>
      <c r="J295" s="136"/>
      <c r="K295" s="283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3.5" hidden="1" customHeight="1">
      <c r="A296" s="283"/>
      <c r="B296" s="131" t="s">
        <v>254</v>
      </c>
      <c r="C296" s="137"/>
      <c r="D296" s="133"/>
      <c r="E296" s="134"/>
      <c r="F296" s="134"/>
      <c r="G296" s="134"/>
      <c r="H296" s="135"/>
      <c r="I296" s="144" t="str">
        <f t="shared" si="5"/>
        <v/>
      </c>
      <c r="J296" s="136"/>
      <c r="K296" s="283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3.5" hidden="1" customHeight="1">
      <c r="A297" s="283"/>
      <c r="B297" s="131" t="s">
        <v>255</v>
      </c>
      <c r="C297" s="137"/>
      <c r="D297" s="133"/>
      <c r="E297" s="134"/>
      <c r="F297" s="134"/>
      <c r="G297" s="134"/>
      <c r="H297" s="135"/>
      <c r="I297" s="144" t="str">
        <f t="shared" si="5"/>
        <v/>
      </c>
      <c r="J297" s="136"/>
      <c r="K297" s="283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3.5" hidden="1" customHeight="1">
      <c r="A298" s="283"/>
      <c r="B298" s="131" t="s">
        <v>256</v>
      </c>
      <c r="C298" s="295"/>
      <c r="D298" s="133"/>
      <c r="E298" s="134"/>
      <c r="F298" s="134"/>
      <c r="G298" s="134"/>
      <c r="H298" s="135"/>
      <c r="I298" s="144" t="str">
        <f t="shared" si="5"/>
        <v/>
      </c>
      <c r="J298" s="136"/>
      <c r="K298" s="283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3.5" hidden="1" customHeight="1">
      <c r="A299" s="294"/>
      <c r="B299" s="138" t="s">
        <v>25</v>
      </c>
      <c r="C299" s="296"/>
      <c r="D299" s="139"/>
      <c r="E299" s="140"/>
      <c r="F299" s="140"/>
      <c r="G299" s="140"/>
      <c r="H299" s="141"/>
      <c r="I299" s="145" t="str">
        <f t="shared" si="5"/>
        <v/>
      </c>
      <c r="J299" s="142"/>
      <c r="K299" s="294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</row>
    <row r="300" spans="1:26" ht="13.5" hidden="1" customHeight="1">
      <c r="A300" s="293">
        <v>22</v>
      </c>
      <c r="B300" s="125" t="s">
        <v>249</v>
      </c>
      <c r="C300" s="132">
        <f>Anexo_01!$I174</f>
        <v>0</v>
      </c>
      <c r="D300" s="126"/>
      <c r="E300" s="127"/>
      <c r="F300" s="127"/>
      <c r="G300" s="127"/>
      <c r="H300" s="128"/>
      <c r="I300" s="143" t="str">
        <f t="shared" si="5"/>
        <v/>
      </c>
      <c r="J300" s="130"/>
      <c r="K300" s="299">
        <f>SUM(I300:I308)</f>
        <v>0</v>
      </c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3.5" hidden="1" customHeight="1">
      <c r="A301" s="283"/>
      <c r="B301" s="131" t="s">
        <v>250</v>
      </c>
      <c r="C301" s="132">
        <f>Anexo_01!$D174</f>
        <v>0</v>
      </c>
      <c r="D301" s="133"/>
      <c r="E301" s="134"/>
      <c r="F301" s="134"/>
      <c r="G301" s="134"/>
      <c r="H301" s="135"/>
      <c r="I301" s="144" t="str">
        <f t="shared" si="5"/>
        <v/>
      </c>
      <c r="J301" s="136"/>
      <c r="K301" s="283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3.5" hidden="1" customHeight="1">
      <c r="A302" s="283"/>
      <c r="B302" s="131" t="s">
        <v>251</v>
      </c>
      <c r="C302" s="132">
        <f>Anexo_01!$B174</f>
        <v>0</v>
      </c>
      <c r="D302" s="133"/>
      <c r="E302" s="134"/>
      <c r="F302" s="134"/>
      <c r="G302" s="134"/>
      <c r="H302" s="135"/>
      <c r="I302" s="144" t="str">
        <f t="shared" si="5"/>
        <v/>
      </c>
      <c r="J302" s="136"/>
      <c r="K302" s="283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3.5" hidden="1" customHeight="1">
      <c r="A303" s="283"/>
      <c r="B303" s="131" t="s">
        <v>252</v>
      </c>
      <c r="C303" s="137"/>
      <c r="D303" s="133"/>
      <c r="E303" s="134"/>
      <c r="F303" s="134"/>
      <c r="G303" s="134"/>
      <c r="H303" s="135"/>
      <c r="I303" s="144" t="str">
        <f t="shared" si="5"/>
        <v/>
      </c>
      <c r="J303" s="136"/>
      <c r="K303" s="283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3.5" hidden="1" customHeight="1">
      <c r="A304" s="283"/>
      <c r="B304" s="131" t="s">
        <v>253</v>
      </c>
      <c r="C304" s="132" t="e">
        <f>Anexo_01!#REF!</f>
        <v>#REF!</v>
      </c>
      <c r="D304" s="133"/>
      <c r="E304" s="134"/>
      <c r="F304" s="134"/>
      <c r="G304" s="134"/>
      <c r="H304" s="135"/>
      <c r="I304" s="144" t="str">
        <f t="shared" si="5"/>
        <v/>
      </c>
      <c r="J304" s="136"/>
      <c r="K304" s="283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3.5" hidden="1" customHeight="1">
      <c r="A305" s="283"/>
      <c r="B305" s="131" t="s">
        <v>254</v>
      </c>
      <c r="C305" s="137"/>
      <c r="D305" s="133"/>
      <c r="E305" s="134"/>
      <c r="F305" s="134"/>
      <c r="G305" s="134"/>
      <c r="H305" s="135"/>
      <c r="I305" s="144" t="str">
        <f t="shared" si="5"/>
        <v/>
      </c>
      <c r="J305" s="136"/>
      <c r="K305" s="283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3.5" hidden="1" customHeight="1">
      <c r="A306" s="283"/>
      <c r="B306" s="131" t="s">
        <v>255</v>
      </c>
      <c r="C306" s="137"/>
      <c r="D306" s="133"/>
      <c r="E306" s="134"/>
      <c r="F306" s="134"/>
      <c r="G306" s="134"/>
      <c r="H306" s="135"/>
      <c r="I306" s="144" t="str">
        <f t="shared" si="5"/>
        <v/>
      </c>
      <c r="J306" s="136"/>
      <c r="K306" s="283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3.5" hidden="1" customHeight="1">
      <c r="A307" s="283"/>
      <c r="B307" s="131" t="s">
        <v>256</v>
      </c>
      <c r="C307" s="295"/>
      <c r="D307" s="133"/>
      <c r="E307" s="134"/>
      <c r="F307" s="134"/>
      <c r="G307" s="134"/>
      <c r="H307" s="135"/>
      <c r="I307" s="144" t="str">
        <f t="shared" si="5"/>
        <v/>
      </c>
      <c r="J307" s="136"/>
      <c r="K307" s="283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3.5" hidden="1" customHeight="1">
      <c r="A308" s="294"/>
      <c r="B308" s="138" t="s">
        <v>25</v>
      </c>
      <c r="C308" s="296"/>
      <c r="D308" s="139"/>
      <c r="E308" s="140"/>
      <c r="F308" s="140"/>
      <c r="G308" s="140"/>
      <c r="H308" s="141"/>
      <c r="I308" s="145" t="str">
        <f t="shared" si="5"/>
        <v/>
      </c>
      <c r="J308" s="142"/>
      <c r="K308" s="294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</row>
    <row r="309" spans="1:26" ht="13.5" hidden="1" customHeight="1">
      <c r="A309" s="293">
        <v>23</v>
      </c>
      <c r="B309" s="125" t="s">
        <v>249</v>
      </c>
      <c r="C309" s="132">
        <f>Anexo_01!$I175</f>
        <v>0</v>
      </c>
      <c r="D309" s="126"/>
      <c r="E309" s="127"/>
      <c r="F309" s="127"/>
      <c r="G309" s="127"/>
      <c r="H309" s="128"/>
      <c r="I309" s="143" t="str">
        <f t="shared" si="5"/>
        <v/>
      </c>
      <c r="J309" s="130"/>
      <c r="K309" s="299">
        <f>SUM(I309:I317)</f>
        <v>0</v>
      </c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3.5" hidden="1" customHeight="1">
      <c r="A310" s="283"/>
      <c r="B310" s="131" t="s">
        <v>250</v>
      </c>
      <c r="C310" s="132">
        <f>Anexo_01!$D175</f>
        <v>0</v>
      </c>
      <c r="D310" s="133"/>
      <c r="E310" s="134"/>
      <c r="F310" s="134"/>
      <c r="G310" s="134"/>
      <c r="H310" s="135"/>
      <c r="I310" s="144" t="str">
        <f t="shared" si="5"/>
        <v/>
      </c>
      <c r="J310" s="136"/>
      <c r="K310" s="283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3.5" hidden="1" customHeight="1">
      <c r="A311" s="283"/>
      <c r="B311" s="131" t="s">
        <v>251</v>
      </c>
      <c r="C311" s="132">
        <f>Anexo_01!$B175</f>
        <v>0</v>
      </c>
      <c r="D311" s="133"/>
      <c r="E311" s="134"/>
      <c r="F311" s="134"/>
      <c r="G311" s="134"/>
      <c r="H311" s="135"/>
      <c r="I311" s="144" t="str">
        <f t="shared" si="5"/>
        <v/>
      </c>
      <c r="J311" s="136"/>
      <c r="K311" s="283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3.5" hidden="1" customHeight="1">
      <c r="A312" s="283"/>
      <c r="B312" s="131" t="s">
        <v>252</v>
      </c>
      <c r="C312" s="137"/>
      <c r="D312" s="133"/>
      <c r="E312" s="134"/>
      <c r="F312" s="134"/>
      <c r="G312" s="134"/>
      <c r="H312" s="135"/>
      <c r="I312" s="144" t="str">
        <f t="shared" si="5"/>
        <v/>
      </c>
      <c r="J312" s="136"/>
      <c r="K312" s="283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3.5" hidden="1" customHeight="1">
      <c r="A313" s="283"/>
      <c r="B313" s="131" t="s">
        <v>253</v>
      </c>
      <c r="C313" s="132" t="e">
        <f>Anexo_01!#REF!</f>
        <v>#REF!</v>
      </c>
      <c r="D313" s="133"/>
      <c r="E313" s="134"/>
      <c r="F313" s="134"/>
      <c r="G313" s="134"/>
      <c r="H313" s="135"/>
      <c r="I313" s="144" t="str">
        <f t="shared" si="5"/>
        <v/>
      </c>
      <c r="J313" s="136"/>
      <c r="K313" s="283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3.5" hidden="1" customHeight="1">
      <c r="A314" s="283"/>
      <c r="B314" s="131" t="s">
        <v>254</v>
      </c>
      <c r="C314" s="137"/>
      <c r="D314" s="133"/>
      <c r="E314" s="134"/>
      <c r="F314" s="134"/>
      <c r="G314" s="134"/>
      <c r="H314" s="135"/>
      <c r="I314" s="144" t="str">
        <f t="shared" si="5"/>
        <v/>
      </c>
      <c r="J314" s="136"/>
      <c r="K314" s="283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3.5" hidden="1" customHeight="1">
      <c r="A315" s="283"/>
      <c r="B315" s="131" t="s">
        <v>255</v>
      </c>
      <c r="C315" s="137"/>
      <c r="D315" s="133"/>
      <c r="E315" s="134"/>
      <c r="F315" s="134"/>
      <c r="G315" s="134"/>
      <c r="H315" s="135"/>
      <c r="I315" s="144" t="str">
        <f t="shared" si="5"/>
        <v/>
      </c>
      <c r="J315" s="136"/>
      <c r="K315" s="283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3.5" hidden="1" customHeight="1">
      <c r="A316" s="283"/>
      <c r="B316" s="131" t="s">
        <v>256</v>
      </c>
      <c r="C316" s="295"/>
      <c r="D316" s="133"/>
      <c r="E316" s="134"/>
      <c r="F316" s="134"/>
      <c r="G316" s="134"/>
      <c r="H316" s="135"/>
      <c r="I316" s="144" t="str">
        <f t="shared" si="5"/>
        <v/>
      </c>
      <c r="J316" s="136"/>
      <c r="K316" s="283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3.5" hidden="1" customHeight="1">
      <c r="A317" s="294"/>
      <c r="B317" s="138" t="s">
        <v>25</v>
      </c>
      <c r="C317" s="296"/>
      <c r="D317" s="139"/>
      <c r="E317" s="140"/>
      <c r="F317" s="140"/>
      <c r="G317" s="140"/>
      <c r="H317" s="141"/>
      <c r="I317" s="145" t="str">
        <f t="shared" si="5"/>
        <v/>
      </c>
      <c r="J317" s="142"/>
      <c r="K317" s="294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</row>
    <row r="318" spans="1:26" ht="13.5" hidden="1" customHeight="1">
      <c r="A318" s="293">
        <v>24</v>
      </c>
      <c r="B318" s="125" t="s">
        <v>249</v>
      </c>
      <c r="C318" s="132">
        <f>Anexo_01!$I176</f>
        <v>0</v>
      </c>
      <c r="D318" s="126"/>
      <c r="E318" s="127"/>
      <c r="F318" s="127"/>
      <c r="G318" s="127"/>
      <c r="H318" s="128"/>
      <c r="I318" s="143" t="str">
        <f t="shared" si="5"/>
        <v/>
      </c>
      <c r="J318" s="130"/>
      <c r="K318" s="299">
        <f>SUM(I318:I326)</f>
        <v>0</v>
      </c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3.5" hidden="1" customHeight="1">
      <c r="A319" s="283"/>
      <c r="B319" s="131" t="s">
        <v>250</v>
      </c>
      <c r="C319" s="132">
        <f>Anexo_01!$D176</f>
        <v>0</v>
      </c>
      <c r="D319" s="133"/>
      <c r="E319" s="134"/>
      <c r="F319" s="134"/>
      <c r="G319" s="134"/>
      <c r="H319" s="135"/>
      <c r="I319" s="144" t="str">
        <f t="shared" si="5"/>
        <v/>
      </c>
      <c r="J319" s="136"/>
      <c r="K319" s="283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3.5" hidden="1" customHeight="1">
      <c r="A320" s="283"/>
      <c r="B320" s="131" t="s">
        <v>251</v>
      </c>
      <c r="C320" s="132">
        <f>Anexo_01!$B176</f>
        <v>0</v>
      </c>
      <c r="D320" s="133"/>
      <c r="E320" s="134"/>
      <c r="F320" s="134"/>
      <c r="G320" s="134"/>
      <c r="H320" s="135"/>
      <c r="I320" s="144" t="str">
        <f t="shared" si="5"/>
        <v/>
      </c>
      <c r="J320" s="136"/>
      <c r="K320" s="283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3.5" hidden="1" customHeight="1">
      <c r="A321" s="283"/>
      <c r="B321" s="131" t="s">
        <v>252</v>
      </c>
      <c r="C321" s="137"/>
      <c r="D321" s="133"/>
      <c r="E321" s="134"/>
      <c r="F321" s="134"/>
      <c r="G321" s="134"/>
      <c r="H321" s="135"/>
      <c r="I321" s="144" t="str">
        <f t="shared" si="5"/>
        <v/>
      </c>
      <c r="J321" s="136"/>
      <c r="K321" s="283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3.5" hidden="1" customHeight="1">
      <c r="A322" s="283"/>
      <c r="B322" s="131" t="s">
        <v>253</v>
      </c>
      <c r="C322" s="132" t="e">
        <f>Anexo_01!#REF!</f>
        <v>#REF!</v>
      </c>
      <c r="D322" s="133"/>
      <c r="E322" s="134"/>
      <c r="F322" s="134"/>
      <c r="G322" s="134"/>
      <c r="H322" s="135"/>
      <c r="I322" s="144" t="str">
        <f t="shared" si="5"/>
        <v/>
      </c>
      <c r="J322" s="136"/>
      <c r="K322" s="283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3.5" hidden="1" customHeight="1">
      <c r="A323" s="283"/>
      <c r="B323" s="131" t="s">
        <v>254</v>
      </c>
      <c r="C323" s="137"/>
      <c r="D323" s="133"/>
      <c r="E323" s="134"/>
      <c r="F323" s="134"/>
      <c r="G323" s="134"/>
      <c r="H323" s="135"/>
      <c r="I323" s="144" t="str">
        <f t="shared" si="5"/>
        <v/>
      </c>
      <c r="J323" s="136"/>
      <c r="K323" s="283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3.5" hidden="1" customHeight="1">
      <c r="A324" s="283"/>
      <c r="B324" s="131" t="s">
        <v>255</v>
      </c>
      <c r="C324" s="137"/>
      <c r="D324" s="133"/>
      <c r="E324" s="134"/>
      <c r="F324" s="134"/>
      <c r="G324" s="134"/>
      <c r="H324" s="135"/>
      <c r="I324" s="144" t="str">
        <f t="shared" si="5"/>
        <v/>
      </c>
      <c r="J324" s="136"/>
      <c r="K324" s="283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3.5" hidden="1" customHeight="1">
      <c r="A325" s="283"/>
      <c r="B325" s="131" t="s">
        <v>256</v>
      </c>
      <c r="C325" s="295"/>
      <c r="D325" s="133"/>
      <c r="E325" s="134"/>
      <c r="F325" s="134"/>
      <c r="G325" s="134"/>
      <c r="H325" s="135"/>
      <c r="I325" s="144" t="str">
        <f t="shared" si="5"/>
        <v/>
      </c>
      <c r="J325" s="136"/>
      <c r="K325" s="283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3.5" hidden="1" customHeight="1">
      <c r="A326" s="294"/>
      <c r="B326" s="138" t="s">
        <v>25</v>
      </c>
      <c r="C326" s="296"/>
      <c r="D326" s="139"/>
      <c r="E326" s="140"/>
      <c r="F326" s="140"/>
      <c r="G326" s="140"/>
      <c r="H326" s="141"/>
      <c r="I326" s="145" t="str">
        <f t="shared" si="5"/>
        <v/>
      </c>
      <c r="J326" s="142"/>
      <c r="K326" s="294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</row>
    <row r="327" spans="1:26" ht="13.5" hidden="1" customHeight="1">
      <c r="A327" s="293">
        <v>25</v>
      </c>
      <c r="B327" s="125" t="s">
        <v>249</v>
      </c>
      <c r="C327" s="132">
        <f>Anexo_01!$I177</f>
        <v>0</v>
      </c>
      <c r="D327" s="126"/>
      <c r="E327" s="127"/>
      <c r="F327" s="127"/>
      <c r="G327" s="127"/>
      <c r="H327" s="128"/>
      <c r="I327" s="143" t="str">
        <f t="shared" si="5"/>
        <v/>
      </c>
      <c r="J327" s="130"/>
      <c r="K327" s="299">
        <f>SUM(I327:I335)</f>
        <v>0</v>
      </c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3.5" hidden="1" customHeight="1">
      <c r="A328" s="283"/>
      <c r="B328" s="131" t="s">
        <v>250</v>
      </c>
      <c r="C328" s="132">
        <f>Anexo_01!$D177</f>
        <v>0</v>
      </c>
      <c r="D328" s="133"/>
      <c r="E328" s="134"/>
      <c r="F328" s="134"/>
      <c r="G328" s="134"/>
      <c r="H328" s="135"/>
      <c r="I328" s="144" t="str">
        <f t="shared" si="5"/>
        <v/>
      </c>
      <c r="J328" s="136"/>
      <c r="K328" s="283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3.5" hidden="1" customHeight="1">
      <c r="A329" s="283"/>
      <c r="B329" s="131" t="s">
        <v>251</v>
      </c>
      <c r="C329" s="132">
        <f>Anexo_01!$B177</f>
        <v>0</v>
      </c>
      <c r="D329" s="133"/>
      <c r="E329" s="134"/>
      <c r="F329" s="134"/>
      <c r="G329" s="134"/>
      <c r="H329" s="135"/>
      <c r="I329" s="144" t="str">
        <f t="shared" si="5"/>
        <v/>
      </c>
      <c r="J329" s="136"/>
      <c r="K329" s="283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3.5" hidden="1" customHeight="1">
      <c r="A330" s="283"/>
      <c r="B330" s="131" t="s">
        <v>252</v>
      </c>
      <c r="C330" s="137"/>
      <c r="D330" s="133"/>
      <c r="E330" s="134"/>
      <c r="F330" s="134"/>
      <c r="G330" s="134"/>
      <c r="H330" s="135"/>
      <c r="I330" s="144" t="str">
        <f t="shared" si="5"/>
        <v/>
      </c>
      <c r="J330" s="136"/>
      <c r="K330" s="283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3.5" hidden="1" customHeight="1">
      <c r="A331" s="283"/>
      <c r="B331" s="131" t="s">
        <v>253</v>
      </c>
      <c r="C331" s="132" t="e">
        <f>Anexo_01!#REF!</f>
        <v>#REF!</v>
      </c>
      <c r="D331" s="133"/>
      <c r="E331" s="134"/>
      <c r="F331" s="134"/>
      <c r="G331" s="134"/>
      <c r="H331" s="135"/>
      <c r="I331" s="144" t="str">
        <f t="shared" si="5"/>
        <v/>
      </c>
      <c r="J331" s="136"/>
      <c r="K331" s="283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3.5" hidden="1" customHeight="1">
      <c r="A332" s="283"/>
      <c r="B332" s="131" t="s">
        <v>254</v>
      </c>
      <c r="C332" s="137"/>
      <c r="D332" s="133"/>
      <c r="E332" s="134"/>
      <c r="F332" s="134"/>
      <c r="G332" s="134"/>
      <c r="H332" s="135"/>
      <c r="I332" s="144" t="str">
        <f t="shared" si="5"/>
        <v/>
      </c>
      <c r="J332" s="136"/>
      <c r="K332" s="283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3.5" hidden="1" customHeight="1">
      <c r="A333" s="283"/>
      <c r="B333" s="131" t="s">
        <v>255</v>
      </c>
      <c r="C333" s="137"/>
      <c r="D333" s="133"/>
      <c r="E333" s="134"/>
      <c r="F333" s="134"/>
      <c r="G333" s="134"/>
      <c r="H333" s="135"/>
      <c r="I333" s="144" t="str">
        <f t="shared" si="5"/>
        <v/>
      </c>
      <c r="J333" s="136"/>
      <c r="K333" s="283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3.5" hidden="1" customHeight="1">
      <c r="A334" s="283"/>
      <c r="B334" s="131" t="s">
        <v>256</v>
      </c>
      <c r="C334" s="295"/>
      <c r="D334" s="133"/>
      <c r="E334" s="134"/>
      <c r="F334" s="134"/>
      <c r="G334" s="134"/>
      <c r="H334" s="135"/>
      <c r="I334" s="144" t="str">
        <f t="shared" si="5"/>
        <v/>
      </c>
      <c r="J334" s="136"/>
      <c r="K334" s="283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3.5" hidden="1" customHeight="1">
      <c r="A335" s="294"/>
      <c r="B335" s="138" t="s">
        <v>25</v>
      </c>
      <c r="C335" s="296"/>
      <c r="D335" s="139"/>
      <c r="E335" s="140"/>
      <c r="F335" s="140"/>
      <c r="G335" s="140"/>
      <c r="H335" s="141"/>
      <c r="I335" s="145" t="str">
        <f t="shared" si="5"/>
        <v/>
      </c>
      <c r="J335" s="142"/>
      <c r="K335" s="294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</row>
    <row r="336" spans="1:26" ht="13.5" hidden="1" customHeight="1">
      <c r="A336" s="293">
        <v>26</v>
      </c>
      <c r="B336" s="125" t="s">
        <v>249</v>
      </c>
      <c r="C336" s="132">
        <f>Anexo_01!$I178</f>
        <v>0</v>
      </c>
      <c r="D336" s="126"/>
      <c r="E336" s="127"/>
      <c r="F336" s="127"/>
      <c r="G336" s="127"/>
      <c r="H336" s="128"/>
      <c r="I336" s="143" t="str">
        <f t="shared" si="5"/>
        <v/>
      </c>
      <c r="J336" s="130"/>
      <c r="K336" s="299">
        <f>SUM(I336:I344)</f>
        <v>0</v>
      </c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3.5" hidden="1" customHeight="1">
      <c r="A337" s="283"/>
      <c r="B337" s="131" t="s">
        <v>250</v>
      </c>
      <c r="C337" s="132">
        <f>Anexo_01!$D178</f>
        <v>0</v>
      </c>
      <c r="D337" s="133"/>
      <c r="E337" s="134"/>
      <c r="F337" s="134"/>
      <c r="G337" s="134"/>
      <c r="H337" s="135"/>
      <c r="I337" s="144" t="str">
        <f t="shared" si="5"/>
        <v/>
      </c>
      <c r="J337" s="136"/>
      <c r="K337" s="283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3.5" hidden="1" customHeight="1">
      <c r="A338" s="283"/>
      <c r="B338" s="131" t="s">
        <v>251</v>
      </c>
      <c r="C338" s="132">
        <f>Anexo_01!$B178</f>
        <v>0</v>
      </c>
      <c r="D338" s="133"/>
      <c r="E338" s="134"/>
      <c r="F338" s="134"/>
      <c r="G338" s="134"/>
      <c r="H338" s="135"/>
      <c r="I338" s="144" t="str">
        <f t="shared" si="5"/>
        <v/>
      </c>
      <c r="J338" s="136"/>
      <c r="K338" s="283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3.5" hidden="1" customHeight="1">
      <c r="A339" s="283"/>
      <c r="B339" s="131" t="s">
        <v>252</v>
      </c>
      <c r="C339" s="137"/>
      <c r="D339" s="133"/>
      <c r="E339" s="134"/>
      <c r="F339" s="134"/>
      <c r="G339" s="134"/>
      <c r="H339" s="135"/>
      <c r="I339" s="144" t="str">
        <f t="shared" si="5"/>
        <v/>
      </c>
      <c r="J339" s="136"/>
      <c r="K339" s="283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3.5" hidden="1" customHeight="1">
      <c r="A340" s="283"/>
      <c r="B340" s="131" t="s">
        <v>253</v>
      </c>
      <c r="C340" s="132" t="e">
        <f>Anexo_01!#REF!</f>
        <v>#REF!</v>
      </c>
      <c r="D340" s="133"/>
      <c r="E340" s="134"/>
      <c r="F340" s="134"/>
      <c r="G340" s="134"/>
      <c r="H340" s="135"/>
      <c r="I340" s="144" t="str">
        <f t="shared" si="5"/>
        <v/>
      </c>
      <c r="J340" s="136"/>
      <c r="K340" s="283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3.5" hidden="1" customHeight="1">
      <c r="A341" s="283"/>
      <c r="B341" s="131" t="s">
        <v>254</v>
      </c>
      <c r="C341" s="137"/>
      <c r="D341" s="133"/>
      <c r="E341" s="134"/>
      <c r="F341" s="134"/>
      <c r="G341" s="134"/>
      <c r="H341" s="135"/>
      <c r="I341" s="144" t="str">
        <f t="shared" si="5"/>
        <v/>
      </c>
      <c r="J341" s="136"/>
      <c r="K341" s="283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3.5" hidden="1" customHeight="1">
      <c r="A342" s="283"/>
      <c r="B342" s="131" t="s">
        <v>255</v>
      </c>
      <c r="C342" s="137"/>
      <c r="D342" s="133"/>
      <c r="E342" s="134"/>
      <c r="F342" s="134"/>
      <c r="G342" s="134"/>
      <c r="H342" s="135"/>
      <c r="I342" s="144" t="str">
        <f t="shared" si="5"/>
        <v/>
      </c>
      <c r="J342" s="136"/>
      <c r="K342" s="283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3.5" hidden="1" customHeight="1">
      <c r="A343" s="283"/>
      <c r="B343" s="131" t="s">
        <v>256</v>
      </c>
      <c r="C343" s="295"/>
      <c r="D343" s="133"/>
      <c r="E343" s="134"/>
      <c r="F343" s="134"/>
      <c r="G343" s="134"/>
      <c r="H343" s="135"/>
      <c r="I343" s="144" t="str">
        <f t="shared" si="5"/>
        <v/>
      </c>
      <c r="J343" s="136"/>
      <c r="K343" s="283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3.5" hidden="1" customHeight="1">
      <c r="A344" s="294"/>
      <c r="B344" s="138" t="s">
        <v>25</v>
      </c>
      <c r="C344" s="296"/>
      <c r="D344" s="139"/>
      <c r="E344" s="140"/>
      <c r="F344" s="140"/>
      <c r="G344" s="140"/>
      <c r="H344" s="141"/>
      <c r="I344" s="145" t="str">
        <f t="shared" si="5"/>
        <v/>
      </c>
      <c r="J344" s="142"/>
      <c r="K344" s="294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</row>
    <row r="345" spans="1:26" ht="13.5" hidden="1" customHeight="1">
      <c r="A345" s="293">
        <v>27</v>
      </c>
      <c r="B345" s="125" t="s">
        <v>249</v>
      </c>
      <c r="C345" s="132">
        <f>Anexo_01!$I179</f>
        <v>0</v>
      </c>
      <c r="D345" s="126"/>
      <c r="E345" s="127"/>
      <c r="F345" s="127"/>
      <c r="G345" s="127"/>
      <c r="H345" s="128"/>
      <c r="I345" s="143" t="str">
        <f t="shared" si="5"/>
        <v/>
      </c>
      <c r="J345" s="130"/>
      <c r="K345" s="299">
        <f>SUM(I345:I353)</f>
        <v>0</v>
      </c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3.5" hidden="1" customHeight="1">
      <c r="A346" s="283"/>
      <c r="B346" s="131" t="s">
        <v>250</v>
      </c>
      <c r="C346" s="132">
        <f>Anexo_01!$D179</f>
        <v>0</v>
      </c>
      <c r="D346" s="133"/>
      <c r="E346" s="134"/>
      <c r="F346" s="134"/>
      <c r="G346" s="134"/>
      <c r="H346" s="135"/>
      <c r="I346" s="144" t="str">
        <f t="shared" si="5"/>
        <v/>
      </c>
      <c r="J346" s="136"/>
      <c r="K346" s="283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3.5" hidden="1" customHeight="1">
      <c r="A347" s="283"/>
      <c r="B347" s="131" t="s">
        <v>251</v>
      </c>
      <c r="C347" s="132">
        <f>Anexo_01!$B179</f>
        <v>0</v>
      </c>
      <c r="D347" s="133"/>
      <c r="E347" s="134"/>
      <c r="F347" s="134"/>
      <c r="G347" s="134"/>
      <c r="H347" s="135"/>
      <c r="I347" s="144" t="str">
        <f t="shared" si="5"/>
        <v/>
      </c>
      <c r="J347" s="136"/>
      <c r="K347" s="283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3.5" hidden="1" customHeight="1">
      <c r="A348" s="283"/>
      <c r="B348" s="131" t="s">
        <v>252</v>
      </c>
      <c r="C348" s="137"/>
      <c r="D348" s="133"/>
      <c r="E348" s="134"/>
      <c r="F348" s="134"/>
      <c r="G348" s="134"/>
      <c r="H348" s="135"/>
      <c r="I348" s="144" t="str">
        <f t="shared" si="5"/>
        <v/>
      </c>
      <c r="J348" s="136"/>
      <c r="K348" s="283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3.5" hidden="1" customHeight="1">
      <c r="A349" s="283"/>
      <c r="B349" s="131" t="s">
        <v>253</v>
      </c>
      <c r="C349" s="132" t="e">
        <f>Anexo_01!#REF!</f>
        <v>#REF!</v>
      </c>
      <c r="D349" s="133"/>
      <c r="E349" s="134"/>
      <c r="F349" s="134"/>
      <c r="G349" s="134"/>
      <c r="H349" s="135"/>
      <c r="I349" s="144" t="str">
        <f t="shared" si="5"/>
        <v/>
      </c>
      <c r="J349" s="136"/>
      <c r="K349" s="283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3.5" hidden="1" customHeight="1">
      <c r="A350" s="283"/>
      <c r="B350" s="131" t="s">
        <v>254</v>
      </c>
      <c r="C350" s="137"/>
      <c r="D350" s="133"/>
      <c r="E350" s="134"/>
      <c r="F350" s="134"/>
      <c r="G350" s="134"/>
      <c r="H350" s="135"/>
      <c r="I350" s="144" t="str">
        <f t="shared" si="5"/>
        <v/>
      </c>
      <c r="J350" s="136"/>
      <c r="K350" s="283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3.5" hidden="1" customHeight="1">
      <c r="A351" s="283"/>
      <c r="B351" s="131" t="s">
        <v>255</v>
      </c>
      <c r="C351" s="137"/>
      <c r="D351" s="133"/>
      <c r="E351" s="134"/>
      <c r="F351" s="134"/>
      <c r="G351" s="134"/>
      <c r="H351" s="135"/>
      <c r="I351" s="144" t="str">
        <f t="shared" si="5"/>
        <v/>
      </c>
      <c r="J351" s="136"/>
      <c r="K351" s="283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3.5" hidden="1" customHeight="1">
      <c r="A352" s="283"/>
      <c r="B352" s="131" t="s">
        <v>256</v>
      </c>
      <c r="C352" s="295"/>
      <c r="D352" s="133"/>
      <c r="E352" s="134"/>
      <c r="F352" s="134"/>
      <c r="G352" s="134"/>
      <c r="H352" s="135"/>
      <c r="I352" s="144" t="str">
        <f t="shared" si="5"/>
        <v/>
      </c>
      <c r="J352" s="136"/>
      <c r="K352" s="283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3.5" hidden="1" customHeight="1">
      <c r="A353" s="294"/>
      <c r="B353" s="138" t="s">
        <v>25</v>
      </c>
      <c r="C353" s="296"/>
      <c r="D353" s="139"/>
      <c r="E353" s="140"/>
      <c r="F353" s="140"/>
      <c r="G353" s="140"/>
      <c r="H353" s="141"/>
      <c r="I353" s="145" t="str">
        <f t="shared" si="5"/>
        <v/>
      </c>
      <c r="J353" s="142"/>
      <c r="K353" s="294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</row>
    <row r="354" spans="1:26" ht="13.5" hidden="1" customHeight="1">
      <c r="A354" s="293">
        <v>28</v>
      </c>
      <c r="B354" s="125" t="s">
        <v>249</v>
      </c>
      <c r="C354" s="132">
        <f>Anexo_01!$I180</f>
        <v>0</v>
      </c>
      <c r="D354" s="126"/>
      <c r="E354" s="127"/>
      <c r="F354" s="127"/>
      <c r="G354" s="127"/>
      <c r="H354" s="128"/>
      <c r="I354" s="143" t="str">
        <f t="shared" si="5"/>
        <v/>
      </c>
      <c r="J354" s="130"/>
      <c r="K354" s="299">
        <f>SUM(I354:I362)</f>
        <v>0</v>
      </c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3.5" hidden="1" customHeight="1">
      <c r="A355" s="283"/>
      <c r="B355" s="131" t="s">
        <v>250</v>
      </c>
      <c r="C355" s="132">
        <f>Anexo_01!$D180</f>
        <v>0</v>
      </c>
      <c r="D355" s="133"/>
      <c r="E355" s="134"/>
      <c r="F355" s="134"/>
      <c r="G355" s="134"/>
      <c r="H355" s="135"/>
      <c r="I355" s="144" t="str">
        <f t="shared" si="5"/>
        <v/>
      </c>
      <c r="J355" s="136"/>
      <c r="K355" s="283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3.5" hidden="1" customHeight="1">
      <c r="A356" s="283"/>
      <c r="B356" s="131" t="s">
        <v>251</v>
      </c>
      <c r="C356" s="132">
        <f>Anexo_01!$B180</f>
        <v>0</v>
      </c>
      <c r="D356" s="133"/>
      <c r="E356" s="134"/>
      <c r="F356" s="134"/>
      <c r="G356" s="134"/>
      <c r="H356" s="135"/>
      <c r="I356" s="144" t="str">
        <f t="shared" si="5"/>
        <v/>
      </c>
      <c r="J356" s="136"/>
      <c r="K356" s="283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3.5" hidden="1" customHeight="1">
      <c r="A357" s="283"/>
      <c r="B357" s="131" t="s">
        <v>252</v>
      </c>
      <c r="C357" s="137"/>
      <c r="D357" s="133"/>
      <c r="E357" s="134"/>
      <c r="F357" s="134"/>
      <c r="G357" s="134"/>
      <c r="H357" s="135"/>
      <c r="I357" s="144" t="str">
        <f t="shared" si="5"/>
        <v/>
      </c>
      <c r="J357" s="136"/>
      <c r="K357" s="283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3.5" hidden="1" customHeight="1">
      <c r="A358" s="283"/>
      <c r="B358" s="131" t="s">
        <v>253</v>
      </c>
      <c r="C358" s="132" t="e">
        <f>Anexo_01!#REF!</f>
        <v>#REF!</v>
      </c>
      <c r="D358" s="133"/>
      <c r="E358" s="134"/>
      <c r="F358" s="134"/>
      <c r="G358" s="134"/>
      <c r="H358" s="135"/>
      <c r="I358" s="144" t="str">
        <f t="shared" si="5"/>
        <v/>
      </c>
      <c r="J358" s="136"/>
      <c r="K358" s="283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3.5" hidden="1" customHeight="1">
      <c r="A359" s="283"/>
      <c r="B359" s="131" t="s">
        <v>254</v>
      </c>
      <c r="C359" s="137"/>
      <c r="D359" s="133"/>
      <c r="E359" s="134"/>
      <c r="F359" s="134"/>
      <c r="G359" s="134"/>
      <c r="H359" s="135"/>
      <c r="I359" s="144" t="str">
        <f t="shared" si="5"/>
        <v/>
      </c>
      <c r="J359" s="136"/>
      <c r="K359" s="283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3.5" hidden="1" customHeight="1">
      <c r="A360" s="283"/>
      <c r="B360" s="131" t="s">
        <v>255</v>
      </c>
      <c r="C360" s="137"/>
      <c r="D360" s="133"/>
      <c r="E360" s="134"/>
      <c r="F360" s="134"/>
      <c r="G360" s="134"/>
      <c r="H360" s="135"/>
      <c r="I360" s="144" t="str">
        <f t="shared" si="5"/>
        <v/>
      </c>
      <c r="J360" s="136"/>
      <c r="K360" s="283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3.5" hidden="1" customHeight="1">
      <c r="A361" s="283"/>
      <c r="B361" s="131" t="s">
        <v>256</v>
      </c>
      <c r="C361" s="295"/>
      <c r="D361" s="133"/>
      <c r="E361" s="134"/>
      <c r="F361" s="134"/>
      <c r="G361" s="134"/>
      <c r="H361" s="135"/>
      <c r="I361" s="144" t="str">
        <f t="shared" si="5"/>
        <v/>
      </c>
      <c r="J361" s="136"/>
      <c r="K361" s="283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3.5" hidden="1" customHeight="1">
      <c r="A362" s="294"/>
      <c r="B362" s="138" t="s">
        <v>25</v>
      </c>
      <c r="C362" s="296"/>
      <c r="D362" s="139"/>
      <c r="E362" s="140"/>
      <c r="F362" s="140"/>
      <c r="G362" s="140"/>
      <c r="H362" s="141"/>
      <c r="I362" s="145" t="str">
        <f t="shared" si="5"/>
        <v/>
      </c>
      <c r="J362" s="142"/>
      <c r="K362" s="294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</row>
    <row r="363" spans="1:26" ht="13.5" hidden="1" customHeight="1">
      <c r="A363" s="293">
        <v>29</v>
      </c>
      <c r="B363" s="125" t="s">
        <v>249</v>
      </c>
      <c r="C363" s="132">
        <f>Anexo_01!$I181</f>
        <v>0</v>
      </c>
      <c r="D363" s="126"/>
      <c r="E363" s="127"/>
      <c r="F363" s="127"/>
      <c r="G363" s="127"/>
      <c r="H363" s="128"/>
      <c r="I363" s="143" t="str">
        <f t="shared" si="5"/>
        <v/>
      </c>
      <c r="J363" s="130"/>
      <c r="K363" s="299">
        <f>SUM(I363:I371)</f>
        <v>0</v>
      </c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3.5" hidden="1" customHeight="1">
      <c r="A364" s="283"/>
      <c r="B364" s="131" t="s">
        <v>250</v>
      </c>
      <c r="C364" s="132">
        <f>Anexo_01!$D181</f>
        <v>0</v>
      </c>
      <c r="D364" s="133"/>
      <c r="E364" s="134"/>
      <c r="F364" s="134"/>
      <c r="G364" s="134"/>
      <c r="H364" s="135"/>
      <c r="I364" s="144" t="str">
        <f t="shared" si="5"/>
        <v/>
      </c>
      <c r="J364" s="136"/>
      <c r="K364" s="283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3.5" hidden="1" customHeight="1">
      <c r="A365" s="283"/>
      <c r="B365" s="131" t="s">
        <v>251</v>
      </c>
      <c r="C365" s="132">
        <f>Anexo_01!$B181</f>
        <v>0</v>
      </c>
      <c r="D365" s="133"/>
      <c r="E365" s="134"/>
      <c r="F365" s="134"/>
      <c r="G365" s="134"/>
      <c r="H365" s="135"/>
      <c r="I365" s="144" t="str">
        <f t="shared" si="5"/>
        <v/>
      </c>
      <c r="J365" s="136"/>
      <c r="K365" s="283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3.5" hidden="1" customHeight="1">
      <c r="A366" s="283"/>
      <c r="B366" s="131" t="s">
        <v>252</v>
      </c>
      <c r="C366" s="137"/>
      <c r="D366" s="133"/>
      <c r="E366" s="134"/>
      <c r="F366" s="134"/>
      <c r="G366" s="134"/>
      <c r="H366" s="135"/>
      <c r="I366" s="144" t="str">
        <f t="shared" si="5"/>
        <v/>
      </c>
      <c r="J366" s="136"/>
      <c r="K366" s="283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3.5" hidden="1" customHeight="1">
      <c r="A367" s="283"/>
      <c r="B367" s="131" t="s">
        <v>253</v>
      </c>
      <c r="C367" s="132" t="e">
        <f>Anexo_01!#REF!</f>
        <v>#REF!</v>
      </c>
      <c r="D367" s="133"/>
      <c r="E367" s="134"/>
      <c r="F367" s="134"/>
      <c r="G367" s="134"/>
      <c r="H367" s="135"/>
      <c r="I367" s="144" t="str">
        <f t="shared" si="5"/>
        <v/>
      </c>
      <c r="J367" s="136"/>
      <c r="K367" s="283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3.5" hidden="1" customHeight="1">
      <c r="A368" s="283"/>
      <c r="B368" s="131" t="s">
        <v>254</v>
      </c>
      <c r="C368" s="137"/>
      <c r="D368" s="133"/>
      <c r="E368" s="134"/>
      <c r="F368" s="134"/>
      <c r="G368" s="134"/>
      <c r="H368" s="135"/>
      <c r="I368" s="144" t="str">
        <f t="shared" si="5"/>
        <v/>
      </c>
      <c r="J368" s="136"/>
      <c r="K368" s="283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3.5" hidden="1" customHeight="1">
      <c r="A369" s="283"/>
      <c r="B369" s="131" t="s">
        <v>255</v>
      </c>
      <c r="C369" s="137"/>
      <c r="D369" s="133"/>
      <c r="E369" s="134"/>
      <c r="F369" s="134"/>
      <c r="G369" s="134"/>
      <c r="H369" s="135"/>
      <c r="I369" s="144" t="str">
        <f t="shared" si="5"/>
        <v/>
      </c>
      <c r="J369" s="136"/>
      <c r="K369" s="283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3.5" hidden="1" customHeight="1">
      <c r="A370" s="283"/>
      <c r="B370" s="131" t="s">
        <v>256</v>
      </c>
      <c r="C370" s="295"/>
      <c r="D370" s="133"/>
      <c r="E370" s="134"/>
      <c r="F370" s="134"/>
      <c r="G370" s="134"/>
      <c r="H370" s="135"/>
      <c r="I370" s="144" t="str">
        <f t="shared" si="5"/>
        <v/>
      </c>
      <c r="J370" s="136"/>
      <c r="K370" s="283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3.5" hidden="1" customHeight="1">
      <c r="A371" s="294"/>
      <c r="B371" s="138" t="s">
        <v>25</v>
      </c>
      <c r="C371" s="296"/>
      <c r="D371" s="139"/>
      <c r="E371" s="140"/>
      <c r="F371" s="140"/>
      <c r="G371" s="140"/>
      <c r="H371" s="141"/>
      <c r="I371" s="145" t="str">
        <f t="shared" si="5"/>
        <v/>
      </c>
      <c r="J371" s="142"/>
      <c r="K371" s="294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</row>
    <row r="372" spans="1:26" ht="13.5" hidden="1" customHeight="1">
      <c r="A372" s="293">
        <v>30</v>
      </c>
      <c r="B372" s="125" t="s">
        <v>249</v>
      </c>
      <c r="C372" s="132">
        <f>Anexo_01!$I182</f>
        <v>0</v>
      </c>
      <c r="D372" s="126"/>
      <c r="E372" s="127"/>
      <c r="F372" s="127"/>
      <c r="G372" s="127"/>
      <c r="H372" s="128"/>
      <c r="I372" s="143" t="str">
        <f t="shared" si="5"/>
        <v/>
      </c>
      <c r="J372" s="130"/>
      <c r="K372" s="299">
        <f>SUM(I372:I379)</f>
        <v>0</v>
      </c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3.5" hidden="1" customHeight="1">
      <c r="A373" s="283"/>
      <c r="B373" s="131" t="s">
        <v>250</v>
      </c>
      <c r="C373" s="132">
        <f>Anexo_01!$D182</f>
        <v>0</v>
      </c>
      <c r="D373" s="133"/>
      <c r="E373" s="134"/>
      <c r="F373" s="134"/>
      <c r="G373" s="134"/>
      <c r="H373" s="135"/>
      <c r="I373" s="144" t="str">
        <f t="shared" si="5"/>
        <v/>
      </c>
      <c r="J373" s="136"/>
      <c r="K373" s="283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3.5" hidden="1" customHeight="1">
      <c r="A374" s="283"/>
      <c r="B374" s="131" t="s">
        <v>251</v>
      </c>
      <c r="C374" s="132">
        <f>Anexo_01!$B182</f>
        <v>0</v>
      </c>
      <c r="D374" s="133"/>
      <c r="E374" s="134"/>
      <c r="F374" s="134"/>
      <c r="G374" s="134"/>
      <c r="H374" s="135"/>
      <c r="I374" s="144" t="str">
        <f t="shared" si="5"/>
        <v/>
      </c>
      <c r="J374" s="136"/>
      <c r="K374" s="283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3.5" hidden="1" customHeight="1">
      <c r="A375" s="283"/>
      <c r="B375" s="131" t="s">
        <v>252</v>
      </c>
      <c r="C375" s="137"/>
      <c r="D375" s="133"/>
      <c r="E375" s="134"/>
      <c r="F375" s="134"/>
      <c r="G375" s="134"/>
      <c r="H375" s="135"/>
      <c r="I375" s="144" t="str">
        <f t="shared" si="5"/>
        <v/>
      </c>
      <c r="J375" s="136"/>
      <c r="K375" s="283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3.5" hidden="1" customHeight="1">
      <c r="A376" s="283"/>
      <c r="B376" s="131" t="s">
        <v>253</v>
      </c>
      <c r="C376" s="132" t="e">
        <f>Anexo_01!#REF!</f>
        <v>#REF!</v>
      </c>
      <c r="D376" s="133"/>
      <c r="E376" s="134"/>
      <c r="F376" s="134"/>
      <c r="G376" s="134"/>
      <c r="H376" s="135"/>
      <c r="I376" s="144" t="str">
        <f t="shared" si="5"/>
        <v/>
      </c>
      <c r="J376" s="136"/>
      <c r="K376" s="283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3.5" hidden="1" customHeight="1">
      <c r="A377" s="283"/>
      <c r="B377" s="131" t="s">
        <v>254</v>
      </c>
      <c r="C377" s="137"/>
      <c r="D377" s="133"/>
      <c r="E377" s="134"/>
      <c r="F377" s="134"/>
      <c r="G377" s="134"/>
      <c r="H377" s="135"/>
      <c r="I377" s="144" t="str">
        <f t="shared" si="5"/>
        <v/>
      </c>
      <c r="J377" s="136"/>
      <c r="K377" s="283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3.5" hidden="1" customHeight="1">
      <c r="A378" s="283"/>
      <c r="B378" s="131" t="s">
        <v>255</v>
      </c>
      <c r="C378" s="137"/>
      <c r="D378" s="133"/>
      <c r="E378" s="134"/>
      <c r="F378" s="134"/>
      <c r="G378" s="134"/>
      <c r="H378" s="135"/>
      <c r="I378" s="144" t="str">
        <f t="shared" si="5"/>
        <v/>
      </c>
      <c r="J378" s="136"/>
      <c r="K378" s="283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3.5" hidden="1" customHeight="1">
      <c r="A379" s="297"/>
      <c r="B379" s="131" t="s">
        <v>256</v>
      </c>
      <c r="C379" s="146"/>
      <c r="D379" s="133"/>
      <c r="E379" s="134"/>
      <c r="F379" s="134"/>
      <c r="G379" s="134"/>
      <c r="H379" s="135"/>
      <c r="I379" s="144" t="str">
        <f t="shared" si="5"/>
        <v/>
      </c>
      <c r="J379" s="136"/>
      <c r="K379" s="283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23.25" customHeight="1">
      <c r="A380" s="147"/>
      <c r="B380" s="298" t="s">
        <v>205</v>
      </c>
      <c r="C380" s="238"/>
      <c r="D380" s="61">
        <f t="shared" ref="D380:I380" si="6">SUM(D12:D379)</f>
        <v>38</v>
      </c>
      <c r="E380" s="61">
        <f t="shared" si="6"/>
        <v>38</v>
      </c>
      <c r="F380" s="61">
        <f t="shared" si="6"/>
        <v>37</v>
      </c>
      <c r="G380" s="61">
        <f t="shared" si="6"/>
        <v>74</v>
      </c>
      <c r="H380" s="61">
        <f t="shared" si="6"/>
        <v>74</v>
      </c>
      <c r="I380" s="61">
        <f t="shared" si="6"/>
        <v>261</v>
      </c>
      <c r="J380" s="61"/>
      <c r="K380" s="61">
        <f>SUM(K12:K379)</f>
        <v>261</v>
      </c>
      <c r="L380" s="74" t="str">
        <f>IF(K380=Anexo_01!O14,"","NO COINCIDE")</f>
        <v>NO COINCIDE</v>
      </c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</row>
    <row r="381" spans="1:26" ht="16.5" customHeight="1">
      <c r="A381" s="121"/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</row>
    <row r="382" spans="1:26" ht="16.5" customHeight="1">
      <c r="A382" s="121"/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</row>
    <row r="383" spans="1:26" ht="16.5" customHeight="1">
      <c r="A383" s="121"/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</row>
    <row r="384" spans="1:26" ht="16.5" customHeight="1">
      <c r="A384" s="121"/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</row>
    <row r="385" spans="1:26" ht="16.5" customHeight="1">
      <c r="A385" s="121"/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</row>
    <row r="386" spans="1:26" ht="16.5" customHeight="1">
      <c r="A386" s="121"/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</row>
    <row r="387" spans="1:26" ht="16.5" customHeight="1">
      <c r="A387" s="121"/>
      <c r="B387" s="121"/>
      <c r="C387" s="121"/>
      <c r="D387" s="121" t="s">
        <v>333</v>
      </c>
      <c r="E387" s="121"/>
      <c r="F387" s="121"/>
      <c r="G387" s="121"/>
      <c r="H387" s="121"/>
      <c r="I387" s="121" t="s">
        <v>333</v>
      </c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</row>
    <row r="388" spans="1:26" ht="16.5" customHeight="1">
      <c r="A388" s="121"/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</row>
    <row r="389" spans="1:26" ht="16.5" customHeight="1">
      <c r="A389" s="121"/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</row>
    <row r="390" spans="1:26" ht="16.5" customHeight="1">
      <c r="A390" s="121"/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</row>
    <row r="391" spans="1:26" ht="16.5" customHeight="1">
      <c r="A391" s="121"/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</row>
    <row r="392" spans="1:26" ht="16.5" customHeight="1">
      <c r="A392" s="121"/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</row>
    <row r="393" spans="1:26" ht="16.5" customHeight="1">
      <c r="A393" s="121"/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</row>
    <row r="394" spans="1:26" ht="16.5" customHeight="1">
      <c r="A394" s="121"/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</row>
    <row r="395" spans="1:26" ht="16.5" customHeight="1">
      <c r="A395" s="121"/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</row>
    <row r="396" spans="1:26" ht="16.5" customHeight="1">
      <c r="A396" s="121"/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</row>
    <row r="397" spans="1:26" ht="16.5" customHeight="1">
      <c r="A397" s="121"/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</row>
    <row r="398" spans="1:26" ht="16.5" customHeight="1">
      <c r="A398" s="121"/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</row>
    <row r="399" spans="1:26" ht="16.5" customHeight="1">
      <c r="A399" s="121"/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</row>
    <row r="400" spans="1:26" ht="16.5" customHeight="1">
      <c r="A400" s="121"/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</row>
    <row r="401" spans="1:26" ht="16.5" customHeight="1">
      <c r="A401" s="121"/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</row>
    <row r="402" spans="1:26" ht="16.5" customHeight="1">
      <c r="A402" s="121"/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</row>
    <row r="403" spans="1:26" ht="16.5" customHeight="1">
      <c r="A403" s="121"/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</row>
    <row r="404" spans="1:26" ht="16.5" customHeight="1">
      <c r="A404" s="121"/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</row>
    <row r="405" spans="1:26" ht="16.5" customHeight="1">
      <c r="A405" s="121"/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</row>
    <row r="406" spans="1:26" ht="16.5" customHeight="1">
      <c r="A406" s="121"/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</row>
    <row r="407" spans="1:26" ht="16.5" customHeight="1">
      <c r="A407" s="121"/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</row>
    <row r="408" spans="1:26" ht="16.5" customHeight="1">
      <c r="A408" s="121"/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</row>
    <row r="409" spans="1:26" ht="16.5" customHeight="1">
      <c r="A409" s="121"/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</row>
    <row r="410" spans="1:26" ht="16.5" customHeight="1">
      <c r="A410" s="121"/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</row>
    <row r="411" spans="1:26" ht="16.5" customHeight="1">
      <c r="A411" s="121"/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</row>
    <row r="412" spans="1:26" ht="16.5" customHeight="1">
      <c r="A412" s="121"/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</row>
    <row r="413" spans="1:26" ht="16.5" customHeight="1">
      <c r="A413" s="121"/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</row>
    <row r="414" spans="1:26" ht="16.5" customHeight="1">
      <c r="A414" s="121"/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</row>
    <row r="415" spans="1:26" ht="16.5" customHeight="1">
      <c r="A415" s="121"/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</row>
    <row r="416" spans="1:26" ht="16.5" customHeight="1">
      <c r="A416" s="121"/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</row>
    <row r="417" spans="1:26" ht="16.5" customHeight="1">
      <c r="A417" s="121"/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</row>
    <row r="418" spans="1:26" ht="16.5" customHeight="1">
      <c r="A418" s="121"/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</row>
    <row r="419" spans="1:26" ht="16.5" customHeight="1">
      <c r="A419" s="121"/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</row>
    <row r="420" spans="1:26" ht="16.5" customHeight="1">
      <c r="A420" s="121"/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</row>
    <row r="421" spans="1:26" ht="16.5" customHeight="1">
      <c r="A421" s="121"/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</row>
    <row r="422" spans="1:26" ht="16.5" customHeight="1">
      <c r="A422" s="121"/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</row>
    <row r="423" spans="1:26" ht="16.5" customHeight="1">
      <c r="A423" s="121"/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</row>
    <row r="424" spans="1:26" ht="16.5" customHeight="1">
      <c r="A424" s="121"/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</row>
    <row r="425" spans="1:26" ht="16.5" customHeight="1">
      <c r="A425" s="121"/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</row>
    <row r="426" spans="1:26" ht="16.5" customHeight="1">
      <c r="A426" s="121"/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</row>
    <row r="427" spans="1:26" ht="16.5" customHeight="1">
      <c r="A427" s="121"/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</row>
    <row r="428" spans="1:26" ht="16.5" customHeight="1">
      <c r="A428" s="121"/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</row>
    <row r="429" spans="1:26" ht="16.5" customHeight="1">
      <c r="A429" s="121"/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</row>
    <row r="430" spans="1:26" ht="16.5" customHeight="1">
      <c r="A430" s="121"/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</row>
    <row r="431" spans="1:26" ht="16.5" customHeight="1">
      <c r="A431" s="121"/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</row>
    <row r="432" spans="1:26" ht="16.5" customHeight="1">
      <c r="A432" s="121"/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</row>
    <row r="433" spans="1:26" ht="16.5" customHeight="1">
      <c r="A433" s="121"/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</row>
    <row r="434" spans="1:26" ht="16.5" customHeight="1">
      <c r="A434" s="121"/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</row>
    <row r="435" spans="1:26" ht="16.5" customHeight="1">
      <c r="A435" s="121"/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</row>
    <row r="436" spans="1:26" ht="16.5" customHeight="1">
      <c r="A436" s="121"/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</row>
    <row r="437" spans="1:26" ht="16.5" customHeight="1">
      <c r="A437" s="121"/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</row>
    <row r="438" spans="1:26" ht="16.5" customHeight="1">
      <c r="A438" s="121"/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</row>
    <row r="439" spans="1:26" ht="16.5" customHeight="1">
      <c r="A439" s="121"/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</row>
    <row r="440" spans="1:26" ht="16.5" customHeight="1">
      <c r="A440" s="121"/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</row>
    <row r="441" spans="1:26" ht="16.5" customHeight="1">
      <c r="A441" s="121"/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</row>
    <row r="442" spans="1:26" ht="16.5" customHeight="1">
      <c r="A442" s="121"/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</row>
    <row r="443" spans="1:26" ht="16.5" customHeight="1">
      <c r="A443" s="121"/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</row>
    <row r="444" spans="1:26" ht="16.5" customHeight="1">
      <c r="A444" s="121"/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</row>
    <row r="445" spans="1:26" ht="16.5" customHeight="1">
      <c r="A445" s="121"/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</row>
    <row r="446" spans="1:26" ht="16.5" customHeight="1">
      <c r="A446" s="121"/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</row>
    <row r="447" spans="1:26" ht="16.5" customHeight="1">
      <c r="A447" s="121"/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</row>
    <row r="448" spans="1:26" ht="16.5" customHeight="1">
      <c r="A448" s="121"/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</row>
    <row r="449" spans="1:26" ht="16.5" customHeight="1">
      <c r="A449" s="121"/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</row>
    <row r="450" spans="1:26" ht="16.5" customHeight="1">
      <c r="A450" s="121"/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</row>
    <row r="451" spans="1:26" ht="16.5" customHeight="1">
      <c r="A451" s="121"/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</row>
    <row r="452" spans="1:26" ht="16.5" customHeight="1">
      <c r="A452" s="121"/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</row>
    <row r="453" spans="1:26" ht="16.5" customHeight="1">
      <c r="A453" s="121"/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</row>
    <row r="454" spans="1:26" ht="16.5" customHeight="1">
      <c r="A454" s="121"/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</row>
    <row r="455" spans="1:26" ht="16.5" customHeight="1">
      <c r="A455" s="121"/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</row>
    <row r="456" spans="1:26" ht="16.5" customHeight="1">
      <c r="A456" s="121"/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</row>
    <row r="457" spans="1:26" ht="16.5" customHeight="1">
      <c r="A457" s="121"/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</row>
    <row r="458" spans="1:26" ht="16.5" customHeight="1">
      <c r="A458" s="121"/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</row>
    <row r="459" spans="1:26" ht="16.5" customHeight="1">
      <c r="A459" s="121"/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</row>
    <row r="460" spans="1:26" ht="16.5" customHeight="1">
      <c r="A460" s="121"/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</row>
    <row r="461" spans="1:26" ht="16.5" customHeight="1">
      <c r="A461" s="121"/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</row>
    <row r="462" spans="1:26" ht="16.5" customHeight="1">
      <c r="A462" s="121"/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</row>
    <row r="463" spans="1:26" ht="16.5" customHeight="1">
      <c r="A463" s="121"/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</row>
    <row r="464" spans="1:26" ht="16.5" customHeight="1">
      <c r="A464" s="121"/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</row>
    <row r="465" spans="1:26" ht="16.5" customHeight="1">
      <c r="A465" s="121"/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</row>
    <row r="466" spans="1:26" ht="16.5" customHeight="1">
      <c r="A466" s="121"/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</row>
    <row r="467" spans="1:26" ht="16.5" customHeight="1">
      <c r="A467" s="121"/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</row>
    <row r="468" spans="1:26" ht="16.5" customHeight="1">
      <c r="A468" s="121"/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</row>
    <row r="469" spans="1:26" ht="16.5" customHeight="1">
      <c r="A469" s="121"/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</row>
    <row r="470" spans="1:26" ht="16.5" customHeight="1">
      <c r="A470" s="121"/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</row>
    <row r="471" spans="1:26" ht="16.5" customHeight="1">
      <c r="A471" s="121"/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</row>
    <row r="472" spans="1:26" ht="16.5" customHeight="1">
      <c r="A472" s="121"/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</row>
    <row r="473" spans="1:26" ht="16.5" customHeight="1">
      <c r="A473" s="121"/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</row>
    <row r="474" spans="1:26" ht="16.5" customHeight="1">
      <c r="A474" s="121"/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</row>
    <row r="475" spans="1:26" ht="16.5" customHeight="1">
      <c r="A475" s="121"/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</row>
    <row r="476" spans="1:26" ht="16.5" customHeight="1">
      <c r="A476" s="121"/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</row>
    <row r="477" spans="1:26" ht="16.5" customHeight="1">
      <c r="A477" s="121"/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</row>
    <row r="478" spans="1:26" ht="16.5" customHeight="1">
      <c r="A478" s="121"/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</row>
    <row r="479" spans="1:26" ht="16.5" customHeight="1">
      <c r="A479" s="121"/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</row>
    <row r="480" spans="1:26" ht="16.5" customHeight="1">
      <c r="A480" s="121"/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</row>
    <row r="481" spans="1:26" ht="16.5" customHeight="1">
      <c r="A481" s="121"/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</row>
    <row r="482" spans="1:26" ht="16.5" customHeight="1">
      <c r="A482" s="121"/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</row>
    <row r="483" spans="1:26" ht="16.5" customHeight="1">
      <c r="A483" s="121"/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</row>
    <row r="484" spans="1:26" ht="16.5" customHeight="1">
      <c r="A484" s="121"/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</row>
    <row r="485" spans="1:26" ht="16.5" customHeight="1">
      <c r="A485" s="121"/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</row>
    <row r="486" spans="1:26" ht="16.5" customHeight="1">
      <c r="A486" s="121"/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</row>
    <row r="487" spans="1:26" ht="16.5" customHeight="1">
      <c r="A487" s="121"/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</row>
    <row r="488" spans="1:26" ht="16.5" customHeight="1">
      <c r="A488" s="121"/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</row>
    <row r="489" spans="1:26" ht="16.5" customHeight="1">
      <c r="A489" s="121"/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</row>
    <row r="490" spans="1:26" ht="16.5" customHeight="1">
      <c r="A490" s="121"/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</row>
    <row r="491" spans="1:26" ht="16.5" customHeight="1">
      <c r="A491" s="121"/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</row>
    <row r="492" spans="1:26" ht="16.5" customHeight="1">
      <c r="A492" s="121"/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</row>
    <row r="493" spans="1:26" ht="16.5" customHeight="1">
      <c r="A493" s="121"/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</row>
    <row r="494" spans="1:26" ht="16.5" customHeight="1">
      <c r="A494" s="121"/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</row>
    <row r="495" spans="1:26" ht="16.5" customHeight="1">
      <c r="A495" s="121"/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</row>
    <row r="496" spans="1:26" ht="16.5" customHeight="1">
      <c r="A496" s="121"/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</row>
    <row r="497" spans="1:26" ht="16.5" customHeight="1">
      <c r="A497" s="121"/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</row>
    <row r="498" spans="1:26" ht="16.5" customHeight="1">
      <c r="A498" s="121"/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</row>
    <row r="499" spans="1:26" ht="16.5" customHeight="1">
      <c r="A499" s="121"/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</row>
    <row r="500" spans="1:26" ht="16.5" customHeight="1">
      <c r="A500" s="121"/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</row>
    <row r="501" spans="1:26" ht="16.5" customHeight="1">
      <c r="A501" s="121"/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</row>
    <row r="502" spans="1:26" ht="16.5" customHeight="1">
      <c r="A502" s="121"/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</row>
    <row r="503" spans="1:26" ht="16.5" customHeight="1">
      <c r="A503" s="121"/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</row>
    <row r="504" spans="1:26" ht="16.5" customHeight="1">
      <c r="A504" s="121"/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</row>
    <row r="505" spans="1:26" ht="16.5" customHeight="1">
      <c r="A505" s="121"/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</row>
    <row r="506" spans="1:26" ht="16.5" customHeight="1">
      <c r="A506" s="121"/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</row>
    <row r="507" spans="1:26" ht="16.5" customHeight="1">
      <c r="A507" s="121"/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</row>
    <row r="508" spans="1:26" ht="16.5" customHeight="1">
      <c r="A508" s="121"/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</row>
    <row r="509" spans="1:26" ht="16.5" customHeight="1">
      <c r="A509" s="121"/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</row>
    <row r="510" spans="1:26" ht="16.5" customHeight="1">
      <c r="A510" s="121"/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</row>
    <row r="511" spans="1:26" ht="16.5" customHeight="1">
      <c r="A511" s="121"/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</row>
    <row r="512" spans="1:26" ht="16.5" customHeight="1">
      <c r="A512" s="121"/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</row>
    <row r="513" spans="1:26" ht="16.5" customHeight="1">
      <c r="A513" s="121"/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</row>
    <row r="514" spans="1:26" ht="16.5" customHeight="1">
      <c r="A514" s="121"/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</row>
    <row r="515" spans="1:26" ht="16.5" customHeight="1">
      <c r="A515" s="121"/>
      <c r="B515" s="121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</row>
    <row r="516" spans="1:26" ht="16.5" customHeight="1">
      <c r="A516" s="121"/>
      <c r="B516" s="121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</row>
    <row r="517" spans="1:26" ht="16.5" customHeight="1">
      <c r="A517" s="121"/>
      <c r="B517" s="121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</row>
    <row r="518" spans="1:26" ht="16.5" customHeight="1">
      <c r="A518" s="121"/>
      <c r="B518" s="121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</row>
    <row r="519" spans="1:26" ht="16.5" customHeight="1">
      <c r="A519" s="121"/>
      <c r="B519" s="121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</row>
    <row r="520" spans="1:26" ht="16.5" customHeight="1">
      <c r="A520" s="121"/>
      <c r="B520" s="121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</row>
    <row r="521" spans="1:26" ht="16.5" customHeight="1">
      <c r="A521" s="121"/>
      <c r="B521" s="121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</row>
    <row r="522" spans="1:26" ht="16.5" customHeight="1">
      <c r="A522" s="121"/>
      <c r="B522" s="121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</row>
    <row r="523" spans="1:26" ht="16.5" customHeight="1">
      <c r="A523" s="121"/>
      <c r="B523" s="121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</row>
    <row r="524" spans="1:26" ht="16.5" customHeight="1">
      <c r="A524" s="121"/>
      <c r="B524" s="121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</row>
    <row r="525" spans="1:26" ht="16.5" customHeight="1">
      <c r="A525" s="121"/>
      <c r="B525" s="121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</row>
    <row r="526" spans="1:26" ht="16.5" customHeight="1">
      <c r="A526" s="121"/>
      <c r="B526" s="121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</row>
    <row r="527" spans="1:26" ht="16.5" customHeight="1">
      <c r="A527" s="121"/>
      <c r="B527" s="121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</row>
    <row r="528" spans="1:26" ht="16.5" customHeight="1">
      <c r="A528" s="121"/>
      <c r="B528" s="121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</row>
    <row r="529" spans="1:26" ht="16.5" customHeight="1">
      <c r="A529" s="121"/>
      <c r="B529" s="121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</row>
    <row r="530" spans="1:26" ht="16.5" customHeight="1">
      <c r="A530" s="121"/>
      <c r="B530" s="121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</row>
    <row r="531" spans="1:26" ht="16.5" customHeight="1">
      <c r="A531" s="121"/>
      <c r="B531" s="121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</row>
    <row r="532" spans="1:26" ht="16.5" customHeight="1">
      <c r="A532" s="121"/>
      <c r="B532" s="121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</row>
    <row r="533" spans="1:26" ht="16.5" customHeight="1">
      <c r="A533" s="121"/>
      <c r="B533" s="121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</row>
    <row r="534" spans="1:26" ht="16.5" customHeight="1">
      <c r="A534" s="121"/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</row>
    <row r="535" spans="1:26" ht="16.5" customHeight="1">
      <c r="A535" s="121"/>
      <c r="B535" s="121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</row>
    <row r="536" spans="1:26" ht="16.5" customHeight="1">
      <c r="A536" s="121"/>
      <c r="B536" s="121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</row>
    <row r="537" spans="1:26" ht="16.5" customHeight="1">
      <c r="A537" s="121"/>
      <c r="B537" s="121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</row>
    <row r="538" spans="1:26" ht="16.5" customHeight="1">
      <c r="A538" s="121"/>
      <c r="B538" s="121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</row>
    <row r="539" spans="1:26" ht="16.5" customHeight="1">
      <c r="A539" s="121"/>
      <c r="B539" s="121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</row>
    <row r="540" spans="1:26" ht="16.5" customHeight="1">
      <c r="A540" s="121"/>
      <c r="B540" s="121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</row>
    <row r="541" spans="1:26" ht="16.5" customHeight="1">
      <c r="A541" s="121"/>
      <c r="B541" s="121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</row>
    <row r="542" spans="1:26" ht="16.5" customHeight="1">
      <c r="A542" s="121"/>
      <c r="B542" s="121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</row>
    <row r="543" spans="1:26" ht="16.5" customHeight="1">
      <c r="A543" s="121"/>
      <c r="B543" s="121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</row>
    <row r="544" spans="1:26" ht="16.5" customHeight="1">
      <c r="A544" s="121"/>
      <c r="B544" s="121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</row>
    <row r="545" spans="1:26" ht="16.5" customHeight="1">
      <c r="A545" s="121"/>
      <c r="B545" s="121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</row>
    <row r="546" spans="1:26" ht="16.5" customHeight="1">
      <c r="A546" s="121"/>
      <c r="B546" s="121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</row>
    <row r="547" spans="1:26" ht="16.5" customHeight="1">
      <c r="A547" s="121"/>
      <c r="B547" s="121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</row>
    <row r="548" spans="1:26" ht="16.5" customHeight="1">
      <c r="A548" s="121"/>
      <c r="B548" s="121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</row>
    <row r="549" spans="1:26" ht="16.5" customHeight="1">
      <c r="A549" s="121"/>
      <c r="B549" s="121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</row>
    <row r="550" spans="1:26" ht="16.5" customHeight="1">
      <c r="A550" s="121"/>
      <c r="B550" s="121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</row>
    <row r="551" spans="1:26" ht="16.5" customHeight="1">
      <c r="A551" s="121"/>
      <c r="B551" s="121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</row>
    <row r="552" spans="1:26" ht="16.5" customHeight="1">
      <c r="A552" s="121"/>
      <c r="B552" s="121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</row>
    <row r="553" spans="1:26" ht="16.5" customHeight="1">
      <c r="A553" s="121"/>
      <c r="B553" s="121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</row>
    <row r="554" spans="1:26" ht="16.5" customHeight="1">
      <c r="A554" s="121"/>
      <c r="B554" s="121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</row>
    <row r="555" spans="1:26" ht="16.5" customHeight="1">
      <c r="A555" s="121"/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</row>
    <row r="556" spans="1:26" ht="16.5" customHeight="1">
      <c r="A556" s="121"/>
      <c r="B556" s="121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</row>
    <row r="557" spans="1:26" ht="16.5" customHeight="1">
      <c r="A557" s="121"/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</row>
    <row r="558" spans="1:26" ht="16.5" customHeight="1">
      <c r="A558" s="121"/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</row>
    <row r="559" spans="1:26" ht="16.5" customHeight="1">
      <c r="A559" s="121"/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</row>
    <row r="560" spans="1:26" ht="16.5" customHeight="1">
      <c r="A560" s="121"/>
      <c r="B560" s="121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</row>
    <row r="561" spans="1:26" ht="16.5" customHeight="1">
      <c r="A561" s="121"/>
      <c r="B561" s="121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</row>
    <row r="562" spans="1:26" ht="16.5" customHeight="1">
      <c r="A562" s="121"/>
      <c r="B562" s="121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</row>
    <row r="563" spans="1:26" ht="16.5" customHeight="1">
      <c r="A563" s="121"/>
      <c r="B563" s="121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</row>
    <row r="564" spans="1:26" ht="16.5" customHeight="1">
      <c r="A564" s="121"/>
      <c r="B564" s="121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</row>
    <row r="565" spans="1:26" ht="16.5" customHeight="1">
      <c r="A565" s="121"/>
      <c r="B565" s="121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</row>
    <row r="566" spans="1:26" ht="16.5" customHeight="1">
      <c r="A566" s="121"/>
      <c r="B566" s="121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</row>
    <row r="567" spans="1:26" ht="16.5" customHeight="1">
      <c r="A567" s="121"/>
      <c r="B567" s="121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</row>
    <row r="568" spans="1:26" ht="16.5" customHeight="1">
      <c r="A568" s="121"/>
      <c r="B568" s="121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</row>
    <row r="569" spans="1:26" ht="16.5" customHeight="1">
      <c r="A569" s="121"/>
      <c r="B569" s="121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</row>
    <row r="570" spans="1:26" ht="16.5" customHeight="1">
      <c r="A570" s="121"/>
      <c r="B570" s="121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</row>
    <row r="571" spans="1:26" ht="16.5" customHeight="1">
      <c r="A571" s="121"/>
      <c r="B571" s="121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</row>
    <row r="572" spans="1:26" ht="16.5" customHeight="1">
      <c r="A572" s="121"/>
      <c r="B572" s="121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</row>
    <row r="573" spans="1:26" ht="16.5" customHeight="1">
      <c r="A573" s="121"/>
      <c r="B573" s="121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</row>
    <row r="574" spans="1:26" ht="16.5" customHeight="1">
      <c r="A574" s="121"/>
      <c r="B574" s="121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</row>
    <row r="575" spans="1:26" ht="16.5" customHeight="1">
      <c r="A575" s="121"/>
      <c r="B575" s="121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</row>
    <row r="576" spans="1:26" ht="16.5" customHeight="1">
      <c r="A576" s="121"/>
      <c r="B576" s="121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</row>
    <row r="577" spans="1:26" ht="16.5" customHeight="1">
      <c r="A577" s="121"/>
      <c r="B577" s="121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</row>
    <row r="578" spans="1:26" ht="16.5" customHeight="1">
      <c r="A578" s="121"/>
      <c r="B578" s="121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</row>
    <row r="579" spans="1:26" ht="16.5" customHeight="1">
      <c r="A579" s="121"/>
      <c r="B579" s="121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</row>
    <row r="580" spans="1:26" ht="16.5" customHeight="1">
      <c r="A580" s="121"/>
      <c r="B580" s="121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</row>
    <row r="581" spans="1:26" ht="16.5" customHeight="1">
      <c r="A581" s="121"/>
      <c r="B581" s="121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</row>
    <row r="582" spans="1:26" ht="16.5" customHeight="1">
      <c r="A582" s="121"/>
      <c r="B582" s="121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</row>
    <row r="583" spans="1:26" ht="16.5" customHeight="1">
      <c r="A583" s="121"/>
      <c r="B583" s="121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</row>
    <row r="584" spans="1:26" ht="16.5" customHeight="1">
      <c r="A584" s="121"/>
      <c r="B584" s="121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</row>
    <row r="585" spans="1:26" ht="16.5" customHeight="1">
      <c r="A585" s="121"/>
      <c r="B585" s="121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</row>
    <row r="586" spans="1:26" ht="16.5" customHeight="1">
      <c r="A586" s="121"/>
      <c r="B586" s="121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</row>
    <row r="587" spans="1:26" ht="16.5" customHeight="1">
      <c r="A587" s="121"/>
      <c r="B587" s="121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</row>
    <row r="588" spans="1:26" ht="16.5" customHeight="1">
      <c r="A588" s="121"/>
      <c r="B588" s="121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</row>
    <row r="589" spans="1:26" ht="16.5" customHeight="1">
      <c r="A589" s="121"/>
      <c r="B589" s="121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</row>
    <row r="590" spans="1:26" ht="16.5" customHeight="1">
      <c r="A590" s="121"/>
      <c r="B590" s="121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</row>
    <row r="591" spans="1:26" ht="16.5" customHeight="1">
      <c r="A591" s="121"/>
      <c r="B591" s="121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</row>
    <row r="592" spans="1:26" ht="16.5" customHeight="1">
      <c r="A592" s="121"/>
      <c r="B592" s="121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</row>
    <row r="593" spans="1:26" ht="16.5" customHeight="1">
      <c r="A593" s="121"/>
      <c r="B593" s="121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</row>
    <row r="594" spans="1:26" ht="16.5" customHeight="1">
      <c r="A594" s="121"/>
      <c r="B594" s="121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</row>
    <row r="595" spans="1:26" ht="16.5" customHeight="1">
      <c r="A595" s="121"/>
      <c r="B595" s="121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</row>
    <row r="596" spans="1:26" ht="16.5" customHeight="1">
      <c r="A596" s="121"/>
      <c r="B596" s="121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</row>
    <row r="597" spans="1:26" ht="16.5" customHeight="1">
      <c r="A597" s="121"/>
      <c r="B597" s="121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</row>
    <row r="598" spans="1:26" ht="16.5" customHeight="1">
      <c r="A598" s="121"/>
      <c r="B598" s="121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</row>
    <row r="599" spans="1:26" ht="16.5" customHeight="1">
      <c r="A599" s="121"/>
      <c r="B599" s="121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</row>
    <row r="600" spans="1:26" ht="16.5" customHeight="1">
      <c r="A600" s="121"/>
      <c r="B600" s="121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</row>
    <row r="601" spans="1:26" ht="16.5" customHeight="1">
      <c r="A601" s="121"/>
      <c r="B601" s="121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</row>
    <row r="602" spans="1:26" ht="16.5" customHeight="1">
      <c r="A602" s="121"/>
      <c r="B602" s="121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</row>
    <row r="603" spans="1:26" ht="16.5" customHeight="1">
      <c r="A603" s="121"/>
      <c r="B603" s="121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</row>
    <row r="604" spans="1:26" ht="16.5" customHeight="1">
      <c r="A604" s="121"/>
      <c r="B604" s="121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</row>
    <row r="605" spans="1:26" ht="16.5" customHeight="1">
      <c r="A605" s="121"/>
      <c r="B605" s="121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</row>
    <row r="606" spans="1:26" ht="16.5" customHeight="1">
      <c r="A606" s="121"/>
      <c r="B606" s="121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</row>
    <row r="607" spans="1:26" ht="16.5" customHeight="1">
      <c r="A607" s="121"/>
      <c r="B607" s="121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</row>
    <row r="608" spans="1:26" ht="16.5" customHeight="1">
      <c r="A608" s="121"/>
      <c r="B608" s="121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</row>
    <row r="609" spans="1:26" ht="16.5" customHeight="1">
      <c r="A609" s="121"/>
      <c r="B609" s="121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</row>
    <row r="610" spans="1:26" ht="16.5" customHeight="1">
      <c r="A610" s="121"/>
      <c r="B610" s="121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</row>
    <row r="611" spans="1:26" ht="16.5" customHeight="1">
      <c r="A611" s="121"/>
      <c r="B611" s="121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</row>
    <row r="612" spans="1:26" ht="16.5" customHeight="1">
      <c r="A612" s="121"/>
      <c r="B612" s="121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</row>
    <row r="613" spans="1:26" ht="16.5" customHeight="1">
      <c r="A613" s="121"/>
      <c r="B613" s="121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</row>
    <row r="614" spans="1:26" ht="16.5" customHeight="1">
      <c r="A614" s="121"/>
      <c r="B614" s="121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</row>
    <row r="615" spans="1:26" ht="16.5" customHeight="1">
      <c r="A615" s="121"/>
      <c r="B615" s="121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</row>
    <row r="616" spans="1:26" ht="16.5" customHeight="1">
      <c r="A616" s="121"/>
      <c r="B616" s="121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</row>
    <row r="617" spans="1:26" ht="16.5" customHeight="1">
      <c r="A617" s="121"/>
      <c r="B617" s="121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</row>
    <row r="618" spans="1:26" ht="16.5" customHeight="1">
      <c r="A618" s="121"/>
      <c r="B618" s="121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</row>
    <row r="619" spans="1:26" ht="16.5" customHeight="1">
      <c r="A619" s="121"/>
      <c r="B619" s="121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</row>
    <row r="620" spans="1:26" ht="16.5" customHeight="1">
      <c r="A620" s="121"/>
      <c r="B620" s="121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</row>
    <row r="621" spans="1:26" ht="16.5" customHeight="1">
      <c r="A621" s="121"/>
      <c r="B621" s="121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</row>
    <row r="622" spans="1:26" ht="16.5" customHeight="1">
      <c r="A622" s="121"/>
      <c r="B622" s="121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</row>
    <row r="623" spans="1:26" ht="16.5" customHeight="1">
      <c r="A623" s="121"/>
      <c r="B623" s="121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</row>
    <row r="624" spans="1:26" ht="16.5" customHeight="1">
      <c r="A624" s="121"/>
      <c r="B624" s="121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</row>
    <row r="625" spans="1:26" ht="16.5" customHeight="1">
      <c r="A625" s="121"/>
      <c r="B625" s="121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</row>
    <row r="626" spans="1:26" ht="16.5" customHeight="1">
      <c r="A626" s="121"/>
      <c r="B626" s="121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</row>
    <row r="627" spans="1:26" ht="16.5" customHeight="1">
      <c r="A627" s="121"/>
      <c r="B627" s="121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</row>
    <row r="628" spans="1:26" ht="16.5" customHeight="1">
      <c r="A628" s="121"/>
      <c r="B628" s="121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</row>
    <row r="629" spans="1:26" ht="16.5" customHeight="1">
      <c r="A629" s="121"/>
      <c r="B629" s="121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</row>
    <row r="630" spans="1:26" ht="16.5" customHeight="1">
      <c r="A630" s="121"/>
      <c r="B630" s="121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</row>
    <row r="631" spans="1:26" ht="16.5" customHeight="1">
      <c r="A631" s="121"/>
      <c r="B631" s="121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</row>
    <row r="632" spans="1:26" ht="16.5" customHeight="1">
      <c r="A632" s="121"/>
      <c r="B632" s="121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</row>
    <row r="633" spans="1:26" ht="16.5" customHeight="1">
      <c r="A633" s="121"/>
      <c r="B633" s="121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</row>
    <row r="634" spans="1:26" ht="16.5" customHeight="1">
      <c r="A634" s="121"/>
      <c r="B634" s="121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</row>
    <row r="635" spans="1:26" ht="16.5" customHeight="1">
      <c r="A635" s="121"/>
      <c r="B635" s="121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</row>
    <row r="636" spans="1:26" ht="16.5" customHeight="1">
      <c r="A636" s="121"/>
      <c r="B636" s="121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</row>
    <row r="637" spans="1:26" ht="16.5" customHeight="1">
      <c r="A637" s="121"/>
      <c r="B637" s="121"/>
      <c r="C637" s="121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</row>
    <row r="638" spans="1:26" ht="16.5" customHeight="1">
      <c r="A638" s="121"/>
      <c r="B638" s="121"/>
      <c r="C638" s="121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</row>
    <row r="639" spans="1:26" ht="16.5" customHeight="1">
      <c r="A639" s="121"/>
      <c r="B639" s="121"/>
      <c r="C639" s="121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</row>
    <row r="640" spans="1:26" ht="16.5" customHeight="1">
      <c r="A640" s="121"/>
      <c r="B640" s="121"/>
      <c r="C640" s="121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</row>
    <row r="641" spans="1:26" ht="16.5" customHeight="1">
      <c r="A641" s="121"/>
      <c r="B641" s="121"/>
      <c r="C641" s="121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</row>
    <row r="642" spans="1:26" ht="16.5" customHeight="1">
      <c r="A642" s="121"/>
      <c r="B642" s="121"/>
      <c r="C642" s="121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</row>
    <row r="643" spans="1:26" ht="16.5" customHeight="1">
      <c r="A643" s="121"/>
      <c r="B643" s="121"/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</row>
    <row r="644" spans="1:26" ht="16.5" customHeight="1">
      <c r="A644" s="121"/>
      <c r="B644" s="121"/>
      <c r="C644" s="121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</row>
    <row r="645" spans="1:26" ht="16.5" customHeight="1">
      <c r="A645" s="121"/>
      <c r="B645" s="121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</row>
    <row r="646" spans="1:26" ht="16.5" customHeight="1">
      <c r="A646" s="121"/>
      <c r="B646" s="121"/>
      <c r="C646" s="121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</row>
    <row r="647" spans="1:26" ht="16.5" customHeight="1">
      <c r="A647" s="121"/>
      <c r="B647" s="121"/>
      <c r="C647" s="121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</row>
    <row r="648" spans="1:26" ht="16.5" customHeight="1">
      <c r="A648" s="121"/>
      <c r="B648" s="121"/>
      <c r="C648" s="121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</row>
    <row r="649" spans="1:26" ht="16.5" customHeight="1">
      <c r="A649" s="121"/>
      <c r="B649" s="121"/>
      <c r="C649" s="121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</row>
    <row r="650" spans="1:26" ht="16.5" customHeight="1">
      <c r="A650" s="121"/>
      <c r="B650" s="121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</row>
    <row r="651" spans="1:26" ht="16.5" customHeight="1">
      <c r="A651" s="121"/>
      <c r="B651" s="121"/>
      <c r="C651" s="121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</row>
    <row r="652" spans="1:26" ht="16.5" customHeight="1">
      <c r="A652" s="121"/>
      <c r="B652" s="121"/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</row>
    <row r="653" spans="1:26" ht="16.5" customHeight="1">
      <c r="A653" s="121"/>
      <c r="B653" s="121"/>
      <c r="C653" s="121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</row>
    <row r="654" spans="1:26" ht="16.5" customHeight="1">
      <c r="A654" s="121"/>
      <c r="B654" s="121"/>
      <c r="C654" s="121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</row>
    <row r="655" spans="1:26" ht="16.5" customHeight="1">
      <c r="A655" s="121"/>
      <c r="B655" s="121"/>
      <c r="C655" s="121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</row>
    <row r="656" spans="1:26" ht="16.5" customHeight="1">
      <c r="A656" s="121"/>
      <c r="B656" s="121"/>
      <c r="C656" s="121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</row>
    <row r="657" spans="1:26" ht="16.5" customHeight="1">
      <c r="A657" s="121"/>
      <c r="B657" s="121"/>
      <c r="C657" s="121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</row>
    <row r="658" spans="1:26" ht="16.5" customHeight="1">
      <c r="A658" s="121"/>
      <c r="B658" s="121"/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</row>
    <row r="659" spans="1:26" ht="16.5" customHeight="1">
      <c r="A659" s="121"/>
      <c r="B659" s="121"/>
      <c r="C659" s="121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</row>
    <row r="660" spans="1:26" ht="16.5" customHeight="1">
      <c r="A660" s="121"/>
      <c r="B660" s="121"/>
      <c r="C660" s="121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</row>
    <row r="661" spans="1:26" ht="16.5" customHeight="1">
      <c r="A661" s="121"/>
      <c r="B661" s="121"/>
      <c r="C661" s="121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</row>
    <row r="662" spans="1:26" ht="16.5" customHeight="1">
      <c r="A662" s="121"/>
      <c r="B662" s="121"/>
      <c r="C662" s="121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</row>
    <row r="663" spans="1:26" ht="16.5" customHeight="1">
      <c r="A663" s="121"/>
      <c r="B663" s="121"/>
      <c r="C663" s="121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</row>
    <row r="664" spans="1:26" ht="16.5" customHeight="1">
      <c r="A664" s="121"/>
      <c r="B664" s="121"/>
      <c r="C664" s="121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</row>
    <row r="665" spans="1:26" ht="16.5" customHeight="1">
      <c r="A665" s="121"/>
      <c r="B665" s="121"/>
      <c r="C665" s="121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</row>
    <row r="666" spans="1:26" ht="16.5" customHeight="1">
      <c r="A666" s="121"/>
      <c r="B666" s="121"/>
      <c r="C666" s="121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</row>
    <row r="667" spans="1:26" ht="16.5" customHeight="1">
      <c r="A667" s="121"/>
      <c r="B667" s="121"/>
      <c r="C667" s="121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</row>
    <row r="668" spans="1:26" ht="16.5" customHeight="1">
      <c r="A668" s="121"/>
      <c r="B668" s="121"/>
      <c r="C668" s="121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</row>
    <row r="669" spans="1:26" ht="16.5" customHeight="1">
      <c r="A669" s="121"/>
      <c r="B669" s="121"/>
      <c r="C669" s="121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</row>
    <row r="670" spans="1:26" ht="16.5" customHeight="1">
      <c r="A670" s="121"/>
      <c r="B670" s="121"/>
      <c r="C670" s="121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</row>
    <row r="671" spans="1:26" ht="16.5" customHeight="1">
      <c r="A671" s="121"/>
      <c r="B671" s="121"/>
      <c r="C671" s="121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</row>
    <row r="672" spans="1:26" ht="16.5" customHeight="1">
      <c r="A672" s="121"/>
      <c r="B672" s="121"/>
      <c r="C672" s="121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</row>
    <row r="673" spans="1:26" ht="16.5" customHeight="1">
      <c r="A673" s="121"/>
      <c r="B673" s="121"/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</row>
    <row r="674" spans="1:26" ht="16.5" customHeight="1">
      <c r="A674" s="121"/>
      <c r="B674" s="121"/>
      <c r="C674" s="121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</row>
    <row r="675" spans="1:26" ht="16.5" customHeight="1">
      <c r="A675" s="121"/>
      <c r="B675" s="121"/>
      <c r="C675" s="121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</row>
    <row r="676" spans="1:26" ht="16.5" customHeight="1">
      <c r="A676" s="121"/>
      <c r="B676" s="121"/>
      <c r="C676" s="121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</row>
    <row r="677" spans="1:26" ht="16.5" customHeight="1">
      <c r="A677" s="121"/>
      <c r="B677" s="121"/>
      <c r="C677" s="121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</row>
    <row r="678" spans="1:26" ht="16.5" customHeight="1">
      <c r="A678" s="121"/>
      <c r="B678" s="121"/>
      <c r="C678" s="121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</row>
    <row r="679" spans="1:26" ht="16.5" customHeight="1">
      <c r="A679" s="121"/>
      <c r="B679" s="121"/>
      <c r="C679" s="121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</row>
    <row r="680" spans="1:26" ht="16.5" customHeight="1">
      <c r="A680" s="121"/>
      <c r="B680" s="121"/>
      <c r="C680" s="121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</row>
    <row r="681" spans="1:26" ht="16.5" customHeight="1">
      <c r="A681" s="121"/>
      <c r="B681" s="121"/>
      <c r="C681" s="121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</row>
    <row r="682" spans="1:26" ht="16.5" customHeight="1">
      <c r="A682" s="121"/>
      <c r="B682" s="121"/>
      <c r="C682" s="121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</row>
    <row r="683" spans="1:26" ht="16.5" customHeight="1">
      <c r="A683" s="121"/>
      <c r="B683" s="121"/>
      <c r="C683" s="121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</row>
    <row r="684" spans="1:26" ht="16.5" customHeight="1">
      <c r="A684" s="121"/>
      <c r="B684" s="121"/>
      <c r="C684" s="121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</row>
    <row r="685" spans="1:26" ht="16.5" customHeight="1">
      <c r="A685" s="121"/>
      <c r="B685" s="121"/>
      <c r="C685" s="121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</row>
    <row r="686" spans="1:26" ht="16.5" customHeight="1">
      <c r="A686" s="121"/>
      <c r="B686" s="121"/>
      <c r="C686" s="121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</row>
    <row r="687" spans="1:26" ht="16.5" customHeight="1">
      <c r="A687" s="121"/>
      <c r="B687" s="121"/>
      <c r="C687" s="121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</row>
    <row r="688" spans="1:26" ht="16.5" customHeight="1">
      <c r="A688" s="121"/>
      <c r="B688" s="121"/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</row>
    <row r="689" spans="1:26" ht="16.5" customHeight="1">
      <c r="A689" s="121"/>
      <c r="B689" s="121"/>
      <c r="C689" s="121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</row>
    <row r="690" spans="1:26" ht="16.5" customHeight="1">
      <c r="A690" s="121"/>
      <c r="B690" s="121"/>
      <c r="C690" s="121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</row>
    <row r="691" spans="1:26" ht="16.5" customHeight="1">
      <c r="A691" s="121"/>
      <c r="B691" s="121"/>
      <c r="C691" s="121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</row>
    <row r="692" spans="1:26" ht="16.5" customHeight="1">
      <c r="A692" s="121"/>
      <c r="B692" s="121"/>
      <c r="C692" s="121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</row>
    <row r="693" spans="1:26" ht="16.5" customHeight="1">
      <c r="A693" s="121"/>
      <c r="B693" s="121"/>
      <c r="C693" s="121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</row>
    <row r="694" spans="1:26" ht="16.5" customHeight="1">
      <c r="A694" s="121"/>
      <c r="B694" s="121"/>
      <c r="C694" s="121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</row>
    <row r="695" spans="1:26" ht="16.5" customHeight="1">
      <c r="A695" s="121"/>
      <c r="B695" s="121"/>
      <c r="C695" s="121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</row>
    <row r="696" spans="1:26" ht="16.5" customHeight="1">
      <c r="A696" s="121"/>
      <c r="B696" s="121"/>
      <c r="C696" s="121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</row>
    <row r="697" spans="1:26" ht="16.5" customHeight="1">
      <c r="A697" s="121"/>
      <c r="B697" s="121"/>
      <c r="C697" s="121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</row>
    <row r="698" spans="1:26" ht="16.5" customHeight="1">
      <c r="A698" s="121"/>
      <c r="B698" s="121"/>
      <c r="C698" s="121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</row>
    <row r="699" spans="1:26" ht="16.5" customHeight="1">
      <c r="A699" s="121"/>
      <c r="B699" s="121"/>
      <c r="C699" s="121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</row>
    <row r="700" spans="1:26" ht="16.5" customHeight="1">
      <c r="A700" s="121"/>
      <c r="B700" s="121"/>
      <c r="C700" s="121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</row>
    <row r="701" spans="1:26" ht="16.5" customHeight="1">
      <c r="A701" s="121"/>
      <c r="B701" s="121"/>
      <c r="C701" s="121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</row>
    <row r="702" spans="1:26" ht="16.5" customHeight="1">
      <c r="A702" s="121"/>
      <c r="B702" s="121"/>
      <c r="C702" s="121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</row>
    <row r="703" spans="1:26" ht="16.5" customHeight="1">
      <c r="A703" s="121"/>
      <c r="B703" s="121"/>
      <c r="C703" s="121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</row>
    <row r="704" spans="1:26" ht="16.5" customHeight="1">
      <c r="A704" s="121"/>
      <c r="B704" s="121"/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</row>
    <row r="705" spans="1:26" ht="16.5" customHeight="1">
      <c r="A705" s="121"/>
      <c r="B705" s="121"/>
      <c r="C705" s="121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</row>
    <row r="706" spans="1:26" ht="16.5" customHeight="1">
      <c r="A706" s="121"/>
      <c r="B706" s="121"/>
      <c r="C706" s="121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</row>
    <row r="707" spans="1:26" ht="16.5" customHeight="1">
      <c r="A707" s="121"/>
      <c r="B707" s="121"/>
      <c r="C707" s="121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</row>
    <row r="708" spans="1:26" ht="16.5" customHeight="1">
      <c r="A708" s="121"/>
      <c r="B708" s="121"/>
      <c r="C708" s="121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</row>
    <row r="709" spans="1:26" ht="16.5" customHeight="1">
      <c r="A709" s="121"/>
      <c r="B709" s="121"/>
      <c r="C709" s="121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</row>
    <row r="710" spans="1:26" ht="16.5" customHeight="1">
      <c r="A710" s="121"/>
      <c r="B710" s="121"/>
      <c r="C710" s="121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</row>
    <row r="711" spans="1:26" ht="16.5" customHeight="1">
      <c r="A711" s="121"/>
      <c r="B711" s="121"/>
      <c r="C711" s="121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</row>
    <row r="712" spans="1:26" ht="16.5" customHeight="1">
      <c r="A712" s="121"/>
      <c r="B712" s="121"/>
      <c r="C712" s="121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</row>
    <row r="713" spans="1:26" ht="16.5" customHeight="1">
      <c r="A713" s="121"/>
      <c r="B713" s="121"/>
      <c r="C713" s="121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</row>
    <row r="714" spans="1:26" ht="16.5" customHeight="1">
      <c r="A714" s="121"/>
      <c r="B714" s="121"/>
      <c r="C714" s="121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</row>
    <row r="715" spans="1:26" ht="16.5" customHeight="1">
      <c r="A715" s="121"/>
      <c r="B715" s="121"/>
      <c r="C715" s="121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</row>
    <row r="716" spans="1:26" ht="16.5" customHeight="1">
      <c r="A716" s="121"/>
      <c r="B716" s="121"/>
      <c r="C716" s="121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</row>
    <row r="717" spans="1:26" ht="16.5" customHeight="1">
      <c r="A717" s="121"/>
      <c r="B717" s="121"/>
      <c r="C717" s="121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</row>
    <row r="718" spans="1:26" ht="16.5" customHeight="1">
      <c r="A718" s="121"/>
      <c r="B718" s="121"/>
      <c r="C718" s="121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</row>
    <row r="719" spans="1:26" ht="16.5" customHeight="1">
      <c r="A719" s="121"/>
      <c r="B719" s="121"/>
      <c r="C719" s="121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</row>
    <row r="720" spans="1:26" ht="16.5" customHeight="1">
      <c r="A720" s="121"/>
      <c r="B720" s="121"/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</row>
    <row r="721" spans="1:26" ht="16.5" customHeight="1">
      <c r="A721" s="121"/>
      <c r="B721" s="121"/>
      <c r="C721" s="121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</row>
    <row r="722" spans="1:26" ht="16.5" customHeight="1">
      <c r="A722" s="121"/>
      <c r="B722" s="121"/>
      <c r="C722" s="121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</row>
    <row r="723" spans="1:26" ht="16.5" customHeight="1">
      <c r="A723" s="121"/>
      <c r="B723" s="121"/>
      <c r="C723" s="121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</row>
    <row r="724" spans="1:26" ht="16.5" customHeight="1">
      <c r="A724" s="121"/>
      <c r="B724" s="121"/>
      <c r="C724" s="121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</row>
    <row r="725" spans="1:26" ht="16.5" customHeight="1">
      <c r="A725" s="121"/>
      <c r="B725" s="121"/>
      <c r="C725" s="121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</row>
    <row r="726" spans="1:26" ht="16.5" customHeight="1">
      <c r="A726" s="121"/>
      <c r="B726" s="121"/>
      <c r="C726" s="121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</row>
    <row r="727" spans="1:26" ht="16.5" customHeight="1">
      <c r="A727" s="121"/>
      <c r="B727" s="121"/>
      <c r="C727" s="121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</row>
    <row r="728" spans="1:26" ht="16.5" customHeight="1">
      <c r="A728" s="121"/>
      <c r="B728" s="121"/>
      <c r="C728" s="121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</row>
    <row r="729" spans="1:26" ht="16.5" customHeight="1">
      <c r="A729" s="121"/>
      <c r="B729" s="121"/>
      <c r="C729" s="121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</row>
    <row r="730" spans="1:26" ht="16.5" customHeight="1">
      <c r="A730" s="121"/>
      <c r="B730" s="121"/>
      <c r="C730" s="121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</row>
    <row r="731" spans="1:26" ht="16.5" customHeight="1">
      <c r="A731" s="121"/>
      <c r="B731" s="121"/>
      <c r="C731" s="121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</row>
    <row r="732" spans="1:26" ht="16.5" customHeight="1">
      <c r="A732" s="121"/>
      <c r="B732" s="121"/>
      <c r="C732" s="121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</row>
    <row r="733" spans="1:26" ht="16.5" customHeight="1">
      <c r="A733" s="121"/>
      <c r="B733" s="121"/>
      <c r="C733" s="121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</row>
    <row r="734" spans="1:26" ht="16.5" customHeight="1">
      <c r="A734" s="121"/>
      <c r="B734" s="121"/>
      <c r="C734" s="121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</row>
    <row r="735" spans="1:26" ht="16.5" customHeight="1">
      <c r="A735" s="121"/>
      <c r="B735" s="121"/>
      <c r="C735" s="121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</row>
    <row r="736" spans="1:26" ht="16.5" customHeight="1">
      <c r="A736" s="121"/>
      <c r="B736" s="121"/>
      <c r="C736" s="121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</row>
    <row r="737" spans="1:26" ht="16.5" customHeight="1">
      <c r="A737" s="121"/>
      <c r="B737" s="121"/>
      <c r="C737" s="121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</row>
    <row r="738" spans="1:26" ht="16.5" customHeight="1">
      <c r="A738" s="121"/>
      <c r="B738" s="121"/>
      <c r="C738" s="121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</row>
    <row r="739" spans="1:26" ht="16.5" customHeight="1">
      <c r="A739" s="121"/>
      <c r="B739" s="121"/>
      <c r="C739" s="121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</row>
    <row r="740" spans="1:26" ht="16.5" customHeight="1">
      <c r="A740" s="121"/>
      <c r="B740" s="121"/>
      <c r="C740" s="121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</row>
    <row r="741" spans="1:26" ht="16.5" customHeight="1">
      <c r="A741" s="121"/>
      <c r="B741" s="121"/>
      <c r="C741" s="121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</row>
    <row r="742" spans="1:26" ht="16.5" customHeight="1">
      <c r="A742" s="121"/>
      <c r="B742" s="121"/>
      <c r="C742" s="121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</row>
    <row r="743" spans="1:26" ht="16.5" customHeight="1">
      <c r="A743" s="121"/>
      <c r="B743" s="121"/>
      <c r="C743" s="121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</row>
    <row r="744" spans="1:26" ht="16.5" customHeight="1">
      <c r="A744" s="121"/>
      <c r="B744" s="121"/>
      <c r="C744" s="121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</row>
    <row r="745" spans="1:26" ht="16.5" customHeight="1">
      <c r="A745" s="121"/>
      <c r="B745" s="121"/>
      <c r="C745" s="121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</row>
    <row r="746" spans="1:26" ht="16.5" customHeight="1">
      <c r="A746" s="121"/>
      <c r="B746" s="121"/>
      <c r="C746" s="121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</row>
    <row r="747" spans="1:26" ht="16.5" customHeight="1">
      <c r="A747" s="121"/>
      <c r="B747" s="121"/>
      <c r="C747" s="121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</row>
    <row r="748" spans="1:26" ht="16.5" customHeight="1">
      <c r="A748" s="121"/>
      <c r="B748" s="121"/>
      <c r="C748" s="121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</row>
    <row r="749" spans="1:26" ht="16.5" customHeight="1">
      <c r="A749" s="121"/>
      <c r="B749" s="121"/>
      <c r="C749" s="121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</row>
    <row r="750" spans="1:26" ht="16.5" customHeight="1">
      <c r="A750" s="121"/>
      <c r="B750" s="121"/>
      <c r="C750" s="121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</row>
    <row r="751" spans="1:26" ht="16.5" customHeight="1">
      <c r="A751" s="121"/>
      <c r="B751" s="121"/>
      <c r="C751" s="121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</row>
    <row r="752" spans="1:26" ht="16.5" customHeight="1">
      <c r="A752" s="121"/>
      <c r="B752" s="121"/>
      <c r="C752" s="121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</row>
    <row r="753" spans="1:26" ht="16.5" customHeight="1">
      <c r="A753" s="121"/>
      <c r="B753" s="121"/>
      <c r="C753" s="121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</row>
    <row r="754" spans="1:26" ht="16.5" customHeight="1">
      <c r="A754" s="121"/>
      <c r="B754" s="121"/>
      <c r="C754" s="121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</row>
    <row r="755" spans="1:26" ht="16.5" customHeight="1">
      <c r="A755" s="121"/>
      <c r="B755" s="121"/>
      <c r="C755" s="121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</row>
    <row r="756" spans="1:26" ht="16.5" customHeight="1">
      <c r="A756" s="121"/>
      <c r="B756" s="121"/>
      <c r="C756" s="121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</row>
    <row r="757" spans="1:26" ht="16.5" customHeight="1">
      <c r="A757" s="121"/>
      <c r="B757" s="121"/>
      <c r="C757" s="121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</row>
    <row r="758" spans="1:26" ht="16.5" customHeight="1">
      <c r="A758" s="121"/>
      <c r="B758" s="121"/>
      <c r="C758" s="121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</row>
    <row r="759" spans="1:26" ht="16.5" customHeight="1">
      <c r="A759" s="121"/>
      <c r="B759" s="121"/>
      <c r="C759" s="121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</row>
    <row r="760" spans="1:26" ht="16.5" customHeight="1">
      <c r="A760" s="121"/>
      <c r="B760" s="121"/>
      <c r="C760" s="121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</row>
    <row r="761" spans="1:26" ht="16.5" customHeight="1">
      <c r="A761" s="121"/>
      <c r="B761" s="121"/>
      <c r="C761" s="121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</row>
    <row r="762" spans="1:26" ht="16.5" customHeight="1">
      <c r="A762" s="121"/>
      <c r="B762" s="121"/>
      <c r="C762" s="121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</row>
    <row r="763" spans="1:26" ht="16.5" customHeight="1">
      <c r="A763" s="121"/>
      <c r="B763" s="121"/>
      <c r="C763" s="121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</row>
    <row r="764" spans="1:26" ht="16.5" customHeight="1">
      <c r="A764" s="121"/>
      <c r="B764" s="121"/>
      <c r="C764" s="121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</row>
    <row r="765" spans="1:26" ht="16.5" customHeight="1">
      <c r="A765" s="121"/>
      <c r="B765" s="121"/>
      <c r="C765" s="121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</row>
    <row r="766" spans="1:26" ht="16.5" customHeight="1">
      <c r="A766" s="121"/>
      <c r="B766" s="121"/>
      <c r="C766" s="121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</row>
    <row r="767" spans="1:26" ht="16.5" customHeight="1">
      <c r="A767" s="121"/>
      <c r="B767" s="121"/>
      <c r="C767" s="121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</row>
    <row r="768" spans="1:26" ht="16.5" customHeight="1">
      <c r="A768" s="121"/>
      <c r="B768" s="121"/>
      <c r="C768" s="121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</row>
    <row r="769" spans="1:26" ht="16.5" customHeight="1">
      <c r="A769" s="121"/>
      <c r="B769" s="121"/>
      <c r="C769" s="121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</row>
    <row r="770" spans="1:26" ht="16.5" customHeight="1">
      <c r="A770" s="121"/>
      <c r="B770" s="121"/>
      <c r="C770" s="121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</row>
    <row r="771" spans="1:26" ht="16.5" customHeight="1">
      <c r="A771" s="121"/>
      <c r="B771" s="121"/>
      <c r="C771" s="121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</row>
    <row r="772" spans="1:26" ht="16.5" customHeight="1">
      <c r="A772" s="121"/>
      <c r="B772" s="121"/>
      <c r="C772" s="121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</row>
    <row r="773" spans="1:26" ht="16.5" customHeight="1">
      <c r="A773" s="121"/>
      <c r="B773" s="121"/>
      <c r="C773" s="121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</row>
    <row r="774" spans="1:26" ht="16.5" customHeight="1">
      <c r="A774" s="121"/>
      <c r="B774" s="121"/>
      <c r="C774" s="121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</row>
    <row r="775" spans="1:26" ht="16.5" customHeight="1">
      <c r="A775" s="121"/>
      <c r="B775" s="121"/>
      <c r="C775" s="121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</row>
    <row r="776" spans="1:26" ht="16.5" customHeight="1">
      <c r="A776" s="121"/>
      <c r="B776" s="121"/>
      <c r="C776" s="121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</row>
    <row r="777" spans="1:26" ht="16.5" customHeight="1">
      <c r="A777" s="121"/>
      <c r="B777" s="121"/>
      <c r="C777" s="121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</row>
    <row r="778" spans="1:26" ht="16.5" customHeight="1">
      <c r="A778" s="121"/>
      <c r="B778" s="121"/>
      <c r="C778" s="121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</row>
    <row r="779" spans="1:26" ht="16.5" customHeight="1">
      <c r="A779" s="121"/>
      <c r="B779" s="121"/>
      <c r="C779" s="121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</row>
    <row r="780" spans="1:26" ht="16.5" customHeight="1">
      <c r="A780" s="121"/>
      <c r="B780" s="121"/>
      <c r="C780" s="121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</row>
    <row r="781" spans="1:26" ht="16.5" customHeight="1">
      <c r="A781" s="121"/>
      <c r="B781" s="121"/>
      <c r="C781" s="121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</row>
    <row r="782" spans="1:26" ht="16.5" customHeight="1">
      <c r="A782" s="121"/>
      <c r="B782" s="121"/>
      <c r="C782" s="121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</row>
    <row r="783" spans="1:26" ht="16.5" customHeight="1">
      <c r="A783" s="121"/>
      <c r="B783" s="121"/>
      <c r="C783" s="121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</row>
    <row r="784" spans="1:26" ht="16.5" customHeight="1">
      <c r="A784" s="121"/>
      <c r="B784" s="121"/>
      <c r="C784" s="121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</row>
    <row r="785" spans="1:26" ht="16.5" customHeight="1">
      <c r="A785" s="121"/>
      <c r="B785" s="121"/>
      <c r="C785" s="121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</row>
    <row r="786" spans="1:26" ht="16.5" customHeight="1">
      <c r="A786" s="121"/>
      <c r="B786" s="121"/>
      <c r="C786" s="121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</row>
    <row r="787" spans="1:26" ht="16.5" customHeight="1">
      <c r="A787" s="121"/>
      <c r="B787" s="121"/>
      <c r="C787" s="121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</row>
    <row r="788" spans="1:26" ht="16.5" customHeight="1">
      <c r="A788" s="121"/>
      <c r="B788" s="121"/>
      <c r="C788" s="121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</row>
    <row r="789" spans="1:26" ht="16.5" customHeight="1">
      <c r="A789" s="121"/>
      <c r="B789" s="121"/>
      <c r="C789" s="121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</row>
    <row r="790" spans="1:26" ht="16.5" customHeight="1">
      <c r="A790" s="121"/>
      <c r="B790" s="121"/>
      <c r="C790" s="121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</row>
    <row r="791" spans="1:26" ht="16.5" customHeight="1">
      <c r="A791" s="121"/>
      <c r="B791" s="121"/>
      <c r="C791" s="121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</row>
    <row r="792" spans="1:26" ht="16.5" customHeight="1">
      <c r="A792" s="121"/>
      <c r="B792" s="121"/>
      <c r="C792" s="121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</row>
    <row r="793" spans="1:26" ht="16.5" customHeight="1">
      <c r="A793" s="121"/>
      <c r="B793" s="121"/>
      <c r="C793" s="121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</row>
    <row r="794" spans="1:26" ht="16.5" customHeight="1">
      <c r="A794" s="121"/>
      <c r="B794" s="121"/>
      <c r="C794" s="121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</row>
    <row r="795" spans="1:26" ht="16.5" customHeight="1">
      <c r="A795" s="121"/>
      <c r="B795" s="121"/>
      <c r="C795" s="121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</row>
    <row r="796" spans="1:26" ht="16.5" customHeight="1">
      <c r="A796" s="121"/>
      <c r="B796" s="121"/>
      <c r="C796" s="121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</row>
    <row r="797" spans="1:26" ht="16.5" customHeight="1">
      <c r="A797" s="121"/>
      <c r="B797" s="121"/>
      <c r="C797" s="121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</row>
    <row r="798" spans="1:26" ht="16.5" customHeight="1">
      <c r="A798" s="121"/>
      <c r="B798" s="121"/>
      <c r="C798" s="121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</row>
    <row r="799" spans="1:26" ht="16.5" customHeight="1">
      <c r="A799" s="121"/>
      <c r="B799" s="121"/>
      <c r="C799" s="121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</row>
    <row r="800" spans="1:26" ht="16.5" customHeight="1">
      <c r="A800" s="121"/>
      <c r="B800" s="121"/>
      <c r="C800" s="121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</row>
    <row r="801" spans="1:26" ht="16.5" customHeight="1">
      <c r="A801" s="121"/>
      <c r="B801" s="121"/>
      <c r="C801" s="121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</row>
    <row r="802" spans="1:26" ht="16.5" customHeight="1">
      <c r="A802" s="121"/>
      <c r="B802" s="121"/>
      <c r="C802" s="121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</row>
    <row r="803" spans="1:26" ht="16.5" customHeight="1">
      <c r="A803" s="121"/>
      <c r="B803" s="121"/>
      <c r="C803" s="121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</row>
    <row r="804" spans="1:26" ht="16.5" customHeight="1">
      <c r="A804" s="121"/>
      <c r="B804" s="121"/>
      <c r="C804" s="121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</row>
    <row r="805" spans="1:26" ht="16.5" customHeight="1">
      <c r="A805" s="121"/>
      <c r="B805" s="121"/>
      <c r="C805" s="121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</row>
    <row r="806" spans="1:26" ht="16.5" customHeight="1">
      <c r="A806" s="121"/>
      <c r="B806" s="121"/>
      <c r="C806" s="121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</row>
    <row r="807" spans="1:26" ht="16.5" customHeight="1">
      <c r="A807" s="121"/>
      <c r="B807" s="121"/>
      <c r="C807" s="121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</row>
    <row r="808" spans="1:26" ht="16.5" customHeight="1">
      <c r="A808" s="121"/>
      <c r="B808" s="121"/>
      <c r="C808" s="121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</row>
    <row r="809" spans="1:26" ht="16.5" customHeight="1">
      <c r="A809" s="121"/>
      <c r="B809" s="121"/>
      <c r="C809" s="121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</row>
    <row r="810" spans="1:26" ht="16.5" customHeight="1">
      <c r="A810" s="121"/>
      <c r="B810" s="121"/>
      <c r="C810" s="121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</row>
    <row r="811" spans="1:26" ht="16.5" customHeight="1">
      <c r="A811" s="121"/>
      <c r="B811" s="121"/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</row>
    <row r="812" spans="1:26" ht="16.5" customHeight="1">
      <c r="A812" s="121"/>
      <c r="B812" s="121"/>
      <c r="C812" s="121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</row>
    <row r="813" spans="1:26" ht="16.5" customHeight="1">
      <c r="A813" s="121"/>
      <c r="B813" s="121"/>
      <c r="C813" s="121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</row>
    <row r="814" spans="1:26" ht="16.5" customHeight="1">
      <c r="A814" s="121"/>
      <c r="B814" s="121"/>
      <c r="C814" s="121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</row>
    <row r="815" spans="1:26" ht="16.5" customHeight="1">
      <c r="A815" s="121"/>
      <c r="B815" s="121"/>
      <c r="C815" s="121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</row>
    <row r="816" spans="1:26" ht="16.5" customHeight="1">
      <c r="A816" s="121"/>
      <c r="B816" s="121"/>
      <c r="C816" s="121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</row>
    <row r="817" spans="1:26" ht="16.5" customHeight="1">
      <c r="A817" s="121"/>
      <c r="B817" s="121"/>
      <c r="C817" s="121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</row>
    <row r="818" spans="1:26" ht="16.5" customHeight="1">
      <c r="A818" s="121"/>
      <c r="B818" s="121"/>
      <c r="C818" s="121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</row>
    <row r="819" spans="1:26" ht="16.5" customHeight="1">
      <c r="A819" s="121"/>
      <c r="B819" s="121"/>
      <c r="C819" s="121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</row>
    <row r="820" spans="1:26" ht="16.5" customHeight="1">
      <c r="A820" s="121"/>
      <c r="B820" s="121"/>
      <c r="C820" s="121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</row>
    <row r="821" spans="1:26" ht="16.5" customHeight="1">
      <c r="A821" s="121"/>
      <c r="B821" s="121"/>
      <c r="C821" s="121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</row>
    <row r="822" spans="1:26" ht="16.5" customHeight="1">
      <c r="A822" s="121"/>
      <c r="B822" s="121"/>
      <c r="C822" s="121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</row>
    <row r="823" spans="1:26" ht="16.5" customHeight="1">
      <c r="A823" s="121"/>
      <c r="B823" s="121"/>
      <c r="C823" s="121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</row>
    <row r="824" spans="1:26" ht="16.5" customHeight="1">
      <c r="A824" s="121"/>
      <c r="B824" s="121"/>
      <c r="C824" s="121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</row>
    <row r="825" spans="1:26" ht="16.5" customHeight="1">
      <c r="A825" s="121"/>
      <c r="B825" s="121"/>
      <c r="C825" s="121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</row>
    <row r="826" spans="1:26" ht="16.5" customHeight="1">
      <c r="A826" s="121"/>
      <c r="B826" s="121"/>
      <c r="C826" s="121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</row>
    <row r="827" spans="1:26" ht="16.5" customHeight="1">
      <c r="A827" s="121"/>
      <c r="B827" s="121"/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</row>
    <row r="828" spans="1:26" ht="16.5" customHeight="1">
      <c r="A828" s="121"/>
      <c r="B828" s="121"/>
      <c r="C828" s="121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</row>
    <row r="829" spans="1:26" ht="16.5" customHeight="1">
      <c r="A829" s="121"/>
      <c r="B829" s="121"/>
      <c r="C829" s="121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</row>
    <row r="830" spans="1:26" ht="16.5" customHeight="1">
      <c r="A830" s="121"/>
      <c r="B830" s="121"/>
      <c r="C830" s="121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</row>
    <row r="831" spans="1:26" ht="16.5" customHeight="1">
      <c r="A831" s="121"/>
      <c r="B831" s="121"/>
      <c r="C831" s="121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</row>
    <row r="832" spans="1:26" ht="16.5" customHeight="1">
      <c r="A832" s="121"/>
      <c r="B832" s="121"/>
      <c r="C832" s="121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</row>
    <row r="833" spans="1:26" ht="16.5" customHeight="1">
      <c r="A833" s="121"/>
      <c r="B833" s="121"/>
      <c r="C833" s="121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</row>
    <row r="834" spans="1:26" ht="16.5" customHeight="1">
      <c r="A834" s="121"/>
      <c r="B834" s="121"/>
      <c r="C834" s="121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</row>
    <row r="835" spans="1:26" ht="16.5" customHeight="1">
      <c r="A835" s="121"/>
      <c r="B835" s="121"/>
      <c r="C835" s="121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</row>
    <row r="836" spans="1:26" ht="16.5" customHeight="1">
      <c r="A836" s="121"/>
      <c r="B836" s="121"/>
      <c r="C836" s="121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</row>
    <row r="837" spans="1:26" ht="16.5" customHeight="1">
      <c r="A837" s="121"/>
      <c r="B837" s="121"/>
      <c r="C837" s="121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</row>
    <row r="838" spans="1:26" ht="16.5" customHeight="1">
      <c r="A838" s="121"/>
      <c r="B838" s="121"/>
      <c r="C838" s="121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</row>
    <row r="839" spans="1:26" ht="16.5" customHeight="1">
      <c r="A839" s="121"/>
      <c r="B839" s="121"/>
      <c r="C839" s="121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</row>
    <row r="840" spans="1:26" ht="16.5" customHeight="1">
      <c r="A840" s="121"/>
      <c r="B840" s="121"/>
      <c r="C840" s="121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</row>
    <row r="841" spans="1:26" ht="16.5" customHeight="1">
      <c r="A841" s="121"/>
      <c r="B841" s="121"/>
      <c r="C841" s="121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</row>
    <row r="842" spans="1:26" ht="16.5" customHeight="1">
      <c r="A842" s="121"/>
      <c r="B842" s="121"/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</row>
    <row r="843" spans="1:26" ht="16.5" customHeight="1">
      <c r="A843" s="121"/>
      <c r="B843" s="121"/>
      <c r="C843" s="121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</row>
    <row r="844" spans="1:26" ht="16.5" customHeight="1">
      <c r="A844" s="121"/>
      <c r="B844" s="121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</row>
    <row r="845" spans="1:26" ht="16.5" customHeight="1">
      <c r="A845" s="121"/>
      <c r="B845" s="121"/>
      <c r="C845" s="121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</row>
    <row r="846" spans="1:26" ht="16.5" customHeight="1">
      <c r="A846" s="121"/>
      <c r="B846" s="121"/>
      <c r="C846" s="121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</row>
    <row r="847" spans="1:26" ht="16.5" customHeight="1">
      <c r="A847" s="121"/>
      <c r="B847" s="121"/>
      <c r="C847" s="121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</row>
    <row r="848" spans="1:26" ht="16.5" customHeight="1">
      <c r="A848" s="121"/>
      <c r="B848" s="121"/>
      <c r="C848" s="121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</row>
    <row r="849" spans="1:26" ht="16.5" customHeight="1">
      <c r="A849" s="121"/>
      <c r="B849" s="121"/>
      <c r="C849" s="121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</row>
    <row r="850" spans="1:26" ht="16.5" customHeight="1">
      <c r="A850" s="121"/>
      <c r="B850" s="121"/>
      <c r="C850" s="121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</row>
    <row r="851" spans="1:26" ht="16.5" customHeight="1">
      <c r="A851" s="121"/>
      <c r="B851" s="121"/>
      <c r="C851" s="121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</row>
    <row r="852" spans="1:26" ht="16.5" customHeight="1">
      <c r="A852" s="121"/>
      <c r="B852" s="121"/>
      <c r="C852" s="121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</row>
    <row r="853" spans="1:26" ht="16.5" customHeight="1">
      <c r="A853" s="121"/>
      <c r="B853" s="121"/>
      <c r="C853" s="121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</row>
    <row r="854" spans="1:26" ht="16.5" customHeight="1">
      <c r="A854" s="121"/>
      <c r="B854" s="121"/>
      <c r="C854" s="121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</row>
    <row r="855" spans="1:26" ht="16.5" customHeight="1">
      <c r="A855" s="121"/>
      <c r="B855" s="121"/>
      <c r="C855" s="121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</row>
    <row r="856" spans="1:26" ht="16.5" customHeight="1">
      <c r="A856" s="121"/>
      <c r="B856" s="121"/>
      <c r="C856" s="121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</row>
    <row r="857" spans="1:26" ht="16.5" customHeight="1">
      <c r="A857" s="121"/>
      <c r="B857" s="121"/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</row>
    <row r="858" spans="1:26" ht="16.5" customHeight="1">
      <c r="A858" s="121"/>
      <c r="B858" s="121"/>
      <c r="C858" s="121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</row>
    <row r="859" spans="1:26" ht="16.5" customHeight="1">
      <c r="A859" s="121"/>
      <c r="B859" s="121"/>
      <c r="C859" s="121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</row>
    <row r="860" spans="1:26" ht="16.5" customHeight="1">
      <c r="A860" s="121"/>
      <c r="B860" s="121"/>
      <c r="C860" s="121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</row>
    <row r="861" spans="1:26" ht="16.5" customHeight="1">
      <c r="A861" s="121"/>
      <c r="B861" s="121"/>
      <c r="C861" s="121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</row>
    <row r="862" spans="1:26" ht="16.5" customHeight="1">
      <c r="A862" s="121"/>
      <c r="B862" s="121"/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</row>
    <row r="863" spans="1:26" ht="16.5" customHeight="1">
      <c r="A863" s="121"/>
      <c r="B863" s="121"/>
      <c r="C863" s="121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</row>
    <row r="864" spans="1:26" ht="16.5" customHeight="1">
      <c r="A864" s="121"/>
      <c r="B864" s="121"/>
      <c r="C864" s="121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</row>
    <row r="865" spans="1:26" ht="16.5" customHeight="1">
      <c r="A865" s="121"/>
      <c r="B865" s="121"/>
      <c r="C865" s="121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</row>
    <row r="866" spans="1:26" ht="16.5" customHeight="1">
      <c r="A866" s="121"/>
      <c r="B866" s="121"/>
      <c r="C866" s="121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</row>
    <row r="867" spans="1:26" ht="16.5" customHeight="1">
      <c r="A867" s="121"/>
      <c r="B867" s="121"/>
      <c r="C867" s="121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</row>
    <row r="868" spans="1:26" ht="16.5" customHeight="1">
      <c r="A868" s="121"/>
      <c r="B868" s="121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</row>
    <row r="869" spans="1:26" ht="16.5" customHeight="1">
      <c r="A869" s="121"/>
      <c r="B869" s="121"/>
      <c r="C869" s="121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</row>
    <row r="870" spans="1:26" ht="16.5" customHeight="1">
      <c r="A870" s="121"/>
      <c r="B870" s="121"/>
      <c r="C870" s="121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</row>
    <row r="871" spans="1:26" ht="16.5" customHeight="1">
      <c r="A871" s="121"/>
      <c r="B871" s="121"/>
      <c r="C871" s="121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</row>
    <row r="872" spans="1:26" ht="16.5" customHeight="1">
      <c r="A872" s="121"/>
      <c r="B872" s="121"/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</row>
    <row r="873" spans="1:26" ht="16.5" customHeight="1">
      <c r="A873" s="121"/>
      <c r="B873" s="121"/>
      <c r="C873" s="121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</row>
    <row r="874" spans="1:26" ht="16.5" customHeight="1">
      <c r="A874" s="121"/>
      <c r="B874" s="121"/>
      <c r="C874" s="121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</row>
    <row r="875" spans="1:26" ht="16.5" customHeight="1">
      <c r="A875" s="121"/>
      <c r="B875" s="121"/>
      <c r="C875" s="121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</row>
    <row r="876" spans="1:26" ht="16.5" customHeight="1">
      <c r="A876" s="121"/>
      <c r="B876" s="121"/>
      <c r="C876" s="121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</row>
    <row r="877" spans="1:26" ht="16.5" customHeight="1">
      <c r="A877" s="121"/>
      <c r="B877" s="121"/>
      <c r="C877" s="121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</row>
    <row r="878" spans="1:26" ht="16.5" customHeight="1">
      <c r="A878" s="121"/>
      <c r="B878" s="121"/>
      <c r="C878" s="121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</row>
    <row r="879" spans="1:26" ht="16.5" customHeight="1">
      <c r="A879" s="121"/>
      <c r="B879" s="121"/>
      <c r="C879" s="121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</row>
    <row r="880" spans="1:26" ht="16.5" customHeight="1">
      <c r="A880" s="121"/>
      <c r="B880" s="121"/>
      <c r="C880" s="121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</row>
    <row r="881" spans="1:26" ht="16.5" customHeight="1">
      <c r="A881" s="121"/>
      <c r="B881" s="121"/>
      <c r="C881" s="121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</row>
    <row r="882" spans="1:26" ht="16.5" customHeight="1">
      <c r="A882" s="121"/>
      <c r="B882" s="121"/>
      <c r="C882" s="121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</row>
    <row r="883" spans="1:26" ht="16.5" customHeight="1">
      <c r="A883" s="121"/>
      <c r="B883" s="121"/>
      <c r="C883" s="121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</row>
    <row r="884" spans="1:26" ht="16.5" customHeight="1">
      <c r="A884" s="121"/>
      <c r="B884" s="121"/>
      <c r="C884" s="121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</row>
    <row r="885" spans="1:26" ht="16.5" customHeight="1">
      <c r="A885" s="121"/>
      <c r="B885" s="121"/>
      <c r="C885" s="121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</row>
    <row r="886" spans="1:26" ht="16.5" customHeight="1">
      <c r="A886" s="121"/>
      <c r="B886" s="121"/>
      <c r="C886" s="121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</row>
    <row r="887" spans="1:26" ht="16.5" customHeight="1">
      <c r="A887" s="121"/>
      <c r="B887" s="121"/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</row>
    <row r="888" spans="1:26" ht="16.5" customHeight="1">
      <c r="A888" s="121"/>
      <c r="B888" s="121"/>
      <c r="C888" s="121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</row>
    <row r="889" spans="1:26" ht="16.5" customHeight="1">
      <c r="A889" s="121"/>
      <c r="B889" s="121"/>
      <c r="C889" s="121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</row>
    <row r="890" spans="1:26" ht="16.5" customHeight="1">
      <c r="A890" s="121"/>
      <c r="B890" s="121"/>
      <c r="C890" s="121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</row>
    <row r="891" spans="1:26" ht="16.5" customHeight="1">
      <c r="A891" s="121"/>
      <c r="B891" s="121"/>
      <c r="C891" s="121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</row>
    <row r="892" spans="1:26" ht="16.5" customHeight="1">
      <c r="A892" s="121"/>
      <c r="B892" s="121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</row>
    <row r="893" spans="1:26" ht="16.5" customHeight="1">
      <c r="A893" s="121"/>
      <c r="B893" s="121"/>
      <c r="C893" s="121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</row>
    <row r="894" spans="1:26" ht="16.5" customHeight="1">
      <c r="A894" s="121"/>
      <c r="B894" s="121"/>
      <c r="C894" s="121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</row>
    <row r="895" spans="1:26" ht="16.5" customHeight="1">
      <c r="A895" s="121"/>
      <c r="B895" s="121"/>
      <c r="C895" s="121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</row>
    <row r="896" spans="1:26" ht="16.5" customHeight="1">
      <c r="A896" s="121"/>
      <c r="B896" s="121"/>
      <c r="C896" s="121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</row>
    <row r="897" spans="1:26" ht="16.5" customHeight="1">
      <c r="A897" s="121"/>
      <c r="B897" s="121"/>
      <c r="C897" s="121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</row>
    <row r="898" spans="1:26" ht="16.5" customHeight="1">
      <c r="A898" s="121"/>
      <c r="B898" s="121"/>
      <c r="C898" s="121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</row>
    <row r="899" spans="1:26" ht="16.5" customHeight="1">
      <c r="A899" s="121"/>
      <c r="B899" s="121"/>
      <c r="C899" s="121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</row>
    <row r="900" spans="1:26" ht="16.5" customHeight="1">
      <c r="A900" s="121"/>
      <c r="B900" s="121"/>
      <c r="C900" s="121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</row>
    <row r="901" spans="1:26" ht="16.5" customHeight="1">
      <c r="A901" s="121"/>
      <c r="B901" s="121"/>
      <c r="C901" s="121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</row>
    <row r="902" spans="1:26" ht="16.5" customHeight="1">
      <c r="A902" s="121"/>
      <c r="B902" s="121"/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</row>
    <row r="903" spans="1:26" ht="16.5" customHeight="1">
      <c r="A903" s="121"/>
      <c r="B903" s="121"/>
      <c r="C903" s="121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</row>
    <row r="904" spans="1:26" ht="16.5" customHeight="1">
      <c r="A904" s="121"/>
      <c r="B904" s="121"/>
      <c r="C904" s="121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</row>
    <row r="905" spans="1:26" ht="16.5" customHeight="1">
      <c r="A905" s="121"/>
      <c r="B905" s="121"/>
      <c r="C905" s="121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</row>
    <row r="906" spans="1:26" ht="16.5" customHeight="1">
      <c r="A906" s="121"/>
      <c r="B906" s="121"/>
      <c r="C906" s="121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</row>
    <row r="907" spans="1:26" ht="16.5" customHeight="1">
      <c r="A907" s="121"/>
      <c r="B907" s="121"/>
      <c r="C907" s="121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</row>
    <row r="908" spans="1:26" ht="16.5" customHeight="1">
      <c r="A908" s="121"/>
      <c r="B908" s="121"/>
      <c r="C908" s="121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</row>
    <row r="909" spans="1:26" ht="16.5" customHeight="1">
      <c r="A909" s="121"/>
      <c r="B909" s="121"/>
      <c r="C909" s="121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</row>
    <row r="910" spans="1:26" ht="16.5" customHeight="1">
      <c r="A910" s="121"/>
      <c r="B910" s="121"/>
      <c r="C910" s="121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</row>
    <row r="911" spans="1:26" ht="16.5" customHeight="1">
      <c r="A911" s="121"/>
      <c r="B911" s="121"/>
      <c r="C911" s="121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</row>
    <row r="912" spans="1:26" ht="16.5" customHeight="1">
      <c r="A912" s="121"/>
      <c r="B912" s="121"/>
      <c r="C912" s="121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</row>
    <row r="913" spans="1:26" ht="16.5" customHeight="1">
      <c r="A913" s="121"/>
      <c r="B913" s="121"/>
      <c r="C913" s="121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</row>
    <row r="914" spans="1:26" ht="16.5" customHeight="1">
      <c r="A914" s="121"/>
      <c r="B914" s="121"/>
      <c r="C914" s="121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</row>
    <row r="915" spans="1:26" ht="16.5" customHeight="1">
      <c r="A915" s="121"/>
      <c r="B915" s="121"/>
      <c r="C915" s="121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</row>
    <row r="916" spans="1:26" ht="16.5" customHeight="1">
      <c r="A916" s="121"/>
      <c r="B916" s="121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</row>
    <row r="917" spans="1:26" ht="16.5" customHeight="1">
      <c r="A917" s="121"/>
      <c r="B917" s="121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</row>
    <row r="918" spans="1:26" ht="16.5" customHeight="1">
      <c r="A918" s="121"/>
      <c r="B918" s="121"/>
      <c r="C918" s="121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</row>
    <row r="919" spans="1:26" ht="16.5" customHeight="1">
      <c r="A919" s="121"/>
      <c r="B919" s="121"/>
      <c r="C919" s="121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</row>
    <row r="920" spans="1:26" ht="16.5" customHeight="1">
      <c r="A920" s="121"/>
      <c r="B920" s="121"/>
      <c r="C920" s="121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</row>
    <row r="921" spans="1:26" ht="16.5" customHeight="1">
      <c r="A921" s="121"/>
      <c r="B921" s="121"/>
      <c r="C921" s="121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</row>
    <row r="922" spans="1:26" ht="16.5" customHeight="1">
      <c r="A922" s="121"/>
      <c r="B922" s="121"/>
      <c r="C922" s="121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</row>
    <row r="923" spans="1:26" ht="16.5" customHeight="1">
      <c r="A923" s="121"/>
      <c r="B923" s="121"/>
      <c r="C923" s="121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</row>
    <row r="924" spans="1:26" ht="16.5" customHeight="1">
      <c r="A924" s="121"/>
      <c r="B924" s="121"/>
      <c r="C924" s="121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</row>
    <row r="925" spans="1:26" ht="16.5" customHeight="1">
      <c r="A925" s="121"/>
      <c r="B925" s="121"/>
      <c r="C925" s="121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</row>
    <row r="926" spans="1:26" ht="16.5" customHeight="1">
      <c r="A926" s="121"/>
      <c r="B926" s="121"/>
      <c r="C926" s="121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</row>
    <row r="927" spans="1:26" ht="16.5" customHeight="1">
      <c r="A927" s="121"/>
      <c r="B927" s="121"/>
      <c r="C927" s="121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</row>
    <row r="928" spans="1:26" ht="16.5" customHeight="1">
      <c r="A928" s="121"/>
      <c r="B928" s="121"/>
      <c r="C928" s="121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</row>
    <row r="929" spans="1:26" ht="16.5" customHeight="1">
      <c r="A929" s="121"/>
      <c r="B929" s="121"/>
      <c r="C929" s="121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</row>
    <row r="930" spans="1:26" ht="16.5" customHeight="1">
      <c r="A930" s="121"/>
      <c r="B930" s="121"/>
      <c r="C930" s="121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</row>
    <row r="931" spans="1:26" ht="16.5" customHeight="1">
      <c r="A931" s="121"/>
      <c r="B931" s="121"/>
      <c r="C931" s="121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</row>
    <row r="932" spans="1:26" ht="16.5" customHeight="1">
      <c r="A932" s="121"/>
      <c r="B932" s="121"/>
      <c r="C932" s="121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</row>
    <row r="933" spans="1:26" ht="16.5" customHeight="1">
      <c r="A933" s="121"/>
      <c r="B933" s="121"/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</row>
    <row r="934" spans="1:26" ht="16.5" customHeight="1">
      <c r="A934" s="121"/>
      <c r="B934" s="121"/>
      <c r="C934" s="121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</row>
    <row r="935" spans="1:26" ht="16.5" customHeight="1">
      <c r="A935" s="121"/>
      <c r="B935" s="121"/>
      <c r="C935" s="121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</row>
    <row r="936" spans="1:26" ht="16.5" customHeight="1">
      <c r="A936" s="121"/>
      <c r="B936" s="121"/>
      <c r="C936" s="121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</row>
    <row r="937" spans="1:26" ht="16.5" customHeight="1">
      <c r="A937" s="121"/>
      <c r="B937" s="121"/>
      <c r="C937" s="121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</row>
    <row r="938" spans="1:26" ht="16.5" customHeight="1">
      <c r="A938" s="121"/>
      <c r="B938" s="121"/>
      <c r="C938" s="121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</row>
    <row r="939" spans="1:26" ht="16.5" customHeight="1">
      <c r="A939" s="121"/>
      <c r="B939" s="121"/>
      <c r="C939" s="121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</row>
    <row r="940" spans="1:26" ht="16.5" customHeight="1">
      <c r="A940" s="121"/>
      <c r="B940" s="121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</row>
    <row r="941" spans="1:26" ht="16.5" customHeight="1">
      <c r="A941" s="121"/>
      <c r="B941" s="121"/>
      <c r="C941" s="121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</row>
    <row r="942" spans="1:26" ht="16.5" customHeight="1">
      <c r="A942" s="121"/>
      <c r="B942" s="121"/>
      <c r="C942" s="121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</row>
    <row r="943" spans="1:26" ht="16.5" customHeight="1">
      <c r="A943" s="121"/>
      <c r="B943" s="121"/>
      <c r="C943" s="121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</row>
    <row r="944" spans="1:26" ht="16.5" customHeight="1">
      <c r="A944" s="121"/>
      <c r="B944" s="121"/>
      <c r="C944" s="121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</row>
    <row r="945" spans="1:26" ht="16.5" customHeight="1">
      <c r="A945" s="121"/>
      <c r="B945" s="121"/>
      <c r="C945" s="121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</row>
    <row r="946" spans="1:26" ht="16.5" customHeight="1">
      <c r="A946" s="121"/>
      <c r="B946" s="121"/>
      <c r="C946" s="121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</row>
    <row r="947" spans="1:26" ht="16.5" customHeight="1">
      <c r="A947" s="121"/>
      <c r="B947" s="121"/>
      <c r="C947" s="121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</row>
    <row r="948" spans="1:26" ht="16.5" customHeight="1">
      <c r="A948" s="121"/>
      <c r="B948" s="121"/>
      <c r="C948" s="121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</row>
    <row r="949" spans="1:26" ht="16.5" customHeight="1">
      <c r="A949" s="121"/>
      <c r="B949" s="121"/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</row>
    <row r="950" spans="1:26" ht="16.5" customHeight="1">
      <c r="A950" s="121"/>
      <c r="B950" s="121"/>
      <c r="C950" s="121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</row>
    <row r="951" spans="1:26" ht="16.5" customHeight="1">
      <c r="A951" s="121"/>
      <c r="B951" s="121"/>
      <c r="C951" s="121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</row>
    <row r="952" spans="1:26" ht="16.5" customHeight="1">
      <c r="A952" s="121"/>
      <c r="B952" s="121"/>
      <c r="C952" s="121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</row>
    <row r="953" spans="1:26" ht="16.5" customHeight="1">
      <c r="A953" s="121"/>
      <c r="B953" s="121"/>
      <c r="C953" s="121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</row>
    <row r="954" spans="1:26" ht="16.5" customHeight="1">
      <c r="A954" s="121"/>
      <c r="B954" s="121"/>
      <c r="C954" s="121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</row>
    <row r="955" spans="1:26" ht="16.5" customHeight="1">
      <c r="A955" s="121"/>
      <c r="B955" s="121"/>
      <c r="C955" s="121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</row>
    <row r="956" spans="1:26" ht="16.5" customHeight="1">
      <c r="A956" s="121"/>
      <c r="B956" s="121"/>
      <c r="C956" s="121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</row>
    <row r="957" spans="1:26" ht="16.5" customHeight="1">
      <c r="A957" s="121"/>
      <c r="B957" s="121"/>
      <c r="C957" s="121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</row>
    <row r="958" spans="1:26" ht="16.5" customHeight="1">
      <c r="A958" s="121"/>
      <c r="B958" s="121"/>
      <c r="C958" s="121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</row>
    <row r="959" spans="1:26" ht="16.5" customHeight="1">
      <c r="A959" s="121"/>
      <c r="B959" s="121"/>
      <c r="C959" s="121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</row>
    <row r="960" spans="1:26" ht="16.5" customHeight="1">
      <c r="A960" s="121"/>
      <c r="B960" s="121"/>
      <c r="C960" s="121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</row>
    <row r="961" spans="1:26" ht="16.5" customHeight="1">
      <c r="A961" s="121"/>
      <c r="B961" s="121"/>
      <c r="C961" s="121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</row>
    <row r="962" spans="1:26" ht="16.5" customHeight="1">
      <c r="A962" s="121"/>
      <c r="B962" s="121"/>
      <c r="C962" s="121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</row>
    <row r="963" spans="1:26" ht="16.5" customHeight="1">
      <c r="A963" s="121"/>
      <c r="B963" s="121"/>
      <c r="C963" s="121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</row>
    <row r="964" spans="1:26" ht="16.5" customHeight="1">
      <c r="A964" s="121"/>
      <c r="B964" s="121"/>
      <c r="C964" s="121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</row>
    <row r="965" spans="1:26" ht="16.5" customHeight="1">
      <c r="A965" s="121"/>
      <c r="B965" s="121"/>
      <c r="C965" s="121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</row>
    <row r="966" spans="1:26" ht="16.5" customHeight="1">
      <c r="A966" s="121"/>
      <c r="B966" s="121"/>
      <c r="C966" s="121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</row>
    <row r="967" spans="1:26" ht="16.5" customHeight="1">
      <c r="A967" s="121"/>
      <c r="B967" s="121"/>
      <c r="C967" s="121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</row>
    <row r="968" spans="1:26" ht="16.5" customHeight="1">
      <c r="A968" s="121"/>
      <c r="B968" s="121"/>
      <c r="C968" s="121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</row>
    <row r="969" spans="1:26" ht="16.5" customHeight="1">
      <c r="A969" s="121"/>
      <c r="B969" s="121"/>
      <c r="C969" s="121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</row>
    <row r="970" spans="1:26" ht="16.5" customHeight="1">
      <c r="A970" s="121"/>
      <c r="B970" s="121"/>
      <c r="C970" s="121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</row>
    <row r="971" spans="1:26" ht="16.5" customHeight="1">
      <c r="A971" s="121"/>
      <c r="B971" s="121"/>
      <c r="C971" s="121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</row>
    <row r="972" spans="1:26" ht="16.5" customHeight="1">
      <c r="A972" s="121"/>
      <c r="B972" s="121"/>
      <c r="C972" s="121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</row>
    <row r="973" spans="1:26" ht="16.5" customHeight="1">
      <c r="A973" s="121"/>
      <c r="B973" s="121"/>
      <c r="C973" s="121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</row>
    <row r="974" spans="1:26" ht="16.5" customHeight="1">
      <c r="A974" s="121"/>
      <c r="B974" s="121"/>
      <c r="C974" s="121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</row>
    <row r="975" spans="1:26" ht="16.5" customHeight="1">
      <c r="A975" s="121"/>
      <c r="B975" s="121"/>
      <c r="C975" s="121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</row>
    <row r="976" spans="1:26" ht="16.5" customHeight="1">
      <c r="A976" s="121"/>
      <c r="B976" s="121"/>
      <c r="C976" s="121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</row>
    <row r="977" spans="1:26" ht="16.5" customHeight="1">
      <c r="A977" s="121"/>
      <c r="B977" s="121"/>
      <c r="C977" s="121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</row>
    <row r="978" spans="1:26" ht="16.5" customHeight="1">
      <c r="A978" s="121"/>
      <c r="B978" s="121"/>
      <c r="C978" s="121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</row>
    <row r="979" spans="1:26" ht="16.5" customHeight="1">
      <c r="A979" s="121"/>
      <c r="B979" s="121"/>
      <c r="C979" s="121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</row>
    <row r="980" spans="1:26" ht="16.5" customHeight="1">
      <c r="A980" s="121"/>
      <c r="B980" s="121"/>
      <c r="C980" s="121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</row>
    <row r="981" spans="1:26" ht="16.5" customHeight="1">
      <c r="A981" s="121"/>
      <c r="B981" s="121"/>
      <c r="C981" s="121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</row>
    <row r="982" spans="1:26" ht="16.5" customHeight="1">
      <c r="A982" s="121"/>
      <c r="B982" s="121"/>
      <c r="C982" s="121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</row>
    <row r="983" spans="1:26" ht="16.5" customHeight="1">
      <c r="A983" s="121"/>
      <c r="B983" s="121"/>
      <c r="C983" s="121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</row>
    <row r="984" spans="1:26" ht="16.5" customHeight="1">
      <c r="A984" s="121"/>
      <c r="B984" s="121"/>
      <c r="C984" s="121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</row>
    <row r="985" spans="1:26" ht="16.5" customHeight="1">
      <c r="A985" s="121"/>
      <c r="B985" s="121"/>
      <c r="C985" s="121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</row>
    <row r="986" spans="1:26" ht="16.5" customHeight="1">
      <c r="A986" s="121"/>
      <c r="B986" s="121"/>
      <c r="C986" s="121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</row>
    <row r="987" spans="1:26" ht="16.5" customHeight="1">
      <c r="A987" s="121"/>
      <c r="B987" s="121"/>
      <c r="C987" s="121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</row>
    <row r="988" spans="1:26" ht="16.5" customHeight="1">
      <c r="A988" s="121"/>
      <c r="B988" s="121"/>
      <c r="C988" s="121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</row>
    <row r="989" spans="1:26" ht="16.5" customHeight="1">
      <c r="A989" s="121"/>
      <c r="B989" s="121"/>
      <c r="C989" s="121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</row>
    <row r="990" spans="1:26" ht="16.5" customHeight="1">
      <c r="A990" s="121"/>
      <c r="B990" s="121"/>
      <c r="C990" s="121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</row>
    <row r="991" spans="1:26" ht="16.5" customHeight="1">
      <c r="A991" s="121"/>
      <c r="B991" s="121"/>
      <c r="C991" s="121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</row>
    <row r="992" spans="1:26" ht="16.5" customHeight="1">
      <c r="A992" s="121"/>
      <c r="B992" s="121"/>
      <c r="C992" s="121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</row>
    <row r="993" spans="1:26" ht="16.5" customHeight="1">
      <c r="A993" s="121"/>
      <c r="B993" s="121"/>
      <c r="C993" s="121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</row>
    <row r="994" spans="1:26" ht="16.5" customHeight="1">
      <c r="A994" s="121"/>
      <c r="B994" s="121"/>
      <c r="C994" s="121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</row>
    <row r="995" spans="1:26" ht="16.5" customHeight="1">
      <c r="A995" s="121"/>
      <c r="B995" s="121"/>
      <c r="C995" s="121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</row>
    <row r="996" spans="1:26" ht="16.5" customHeight="1">
      <c r="A996" s="121"/>
      <c r="B996" s="121"/>
      <c r="C996" s="121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</row>
    <row r="997" spans="1:26" ht="16.5" customHeight="1">
      <c r="A997" s="121"/>
      <c r="B997" s="121"/>
      <c r="C997" s="121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</row>
    <row r="998" spans="1:26" ht="16.5" customHeight="1">
      <c r="A998" s="121"/>
      <c r="B998" s="121"/>
      <c r="C998" s="121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</row>
    <row r="999" spans="1:26" ht="16.5" customHeight="1">
      <c r="A999" s="121"/>
      <c r="B999" s="121"/>
      <c r="C999" s="121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</row>
    <row r="1000" spans="1:26" ht="16.5" customHeight="1">
      <c r="A1000" s="121"/>
      <c r="B1000" s="121"/>
      <c r="C1000" s="121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</row>
    <row r="1001" spans="1:26" ht="16.5" customHeight="1">
      <c r="A1001" s="121"/>
      <c r="B1001" s="121"/>
      <c r="C1001" s="121"/>
      <c r="D1001" s="121"/>
      <c r="E1001" s="121"/>
      <c r="F1001" s="121"/>
      <c r="G1001" s="121"/>
      <c r="H1001" s="121"/>
      <c r="I1001" s="121"/>
      <c r="J1001" s="121"/>
      <c r="K1001" s="121"/>
      <c r="L1001" s="121"/>
      <c r="M1001" s="121"/>
      <c r="N1001" s="121"/>
      <c r="O1001" s="121"/>
      <c r="P1001" s="121"/>
      <c r="Q1001" s="121"/>
      <c r="R1001" s="121"/>
      <c r="S1001" s="121"/>
      <c r="T1001" s="121"/>
      <c r="U1001" s="121"/>
      <c r="V1001" s="121"/>
      <c r="W1001" s="121"/>
      <c r="X1001" s="121"/>
      <c r="Y1001" s="121"/>
      <c r="Z1001" s="121"/>
    </row>
    <row r="1002" spans="1:26" ht="16.5" customHeight="1">
      <c r="A1002" s="121"/>
      <c r="B1002" s="121"/>
      <c r="C1002" s="121"/>
      <c r="D1002" s="121"/>
      <c r="E1002" s="121"/>
      <c r="F1002" s="121"/>
      <c r="G1002" s="121"/>
      <c r="H1002" s="121"/>
      <c r="I1002" s="121"/>
      <c r="J1002" s="121"/>
      <c r="K1002" s="121"/>
      <c r="L1002" s="121"/>
      <c r="M1002" s="121"/>
      <c r="N1002" s="121"/>
      <c r="O1002" s="121"/>
      <c r="P1002" s="121"/>
      <c r="Q1002" s="121"/>
      <c r="R1002" s="121"/>
      <c r="S1002" s="121"/>
      <c r="T1002" s="121"/>
      <c r="U1002" s="121"/>
      <c r="V1002" s="121"/>
      <c r="W1002" s="121"/>
      <c r="X1002" s="121"/>
      <c r="Y1002" s="121"/>
      <c r="Z1002" s="121"/>
    </row>
    <row r="1003" spans="1:26" ht="16.5" customHeight="1">
      <c r="A1003" s="121"/>
      <c r="B1003" s="121"/>
      <c r="C1003" s="121"/>
      <c r="D1003" s="121"/>
      <c r="E1003" s="121"/>
      <c r="F1003" s="121"/>
      <c r="G1003" s="121"/>
      <c r="H1003" s="121"/>
      <c r="I1003" s="121"/>
      <c r="J1003" s="121"/>
      <c r="K1003" s="121"/>
      <c r="L1003" s="121"/>
      <c r="M1003" s="121"/>
      <c r="N1003" s="121"/>
      <c r="O1003" s="121"/>
      <c r="P1003" s="121"/>
      <c r="Q1003" s="121"/>
      <c r="R1003" s="121"/>
      <c r="S1003" s="121"/>
      <c r="T1003" s="121"/>
      <c r="U1003" s="121"/>
      <c r="V1003" s="121"/>
      <c r="W1003" s="121"/>
      <c r="X1003" s="121"/>
      <c r="Y1003" s="121"/>
      <c r="Z1003" s="121"/>
    </row>
    <row r="1004" spans="1:26" ht="16.5" customHeight="1">
      <c r="A1004" s="121"/>
      <c r="B1004" s="121"/>
      <c r="C1004" s="121"/>
      <c r="D1004" s="121"/>
      <c r="E1004" s="121"/>
      <c r="F1004" s="121"/>
      <c r="G1004" s="121"/>
      <c r="H1004" s="121"/>
      <c r="I1004" s="121"/>
      <c r="J1004" s="121"/>
      <c r="K1004" s="121"/>
      <c r="L1004" s="121"/>
      <c r="M1004" s="121"/>
      <c r="N1004" s="121"/>
      <c r="O1004" s="121"/>
      <c r="P1004" s="121"/>
      <c r="Q1004" s="121"/>
      <c r="R1004" s="121"/>
      <c r="S1004" s="121"/>
      <c r="T1004" s="121"/>
      <c r="U1004" s="121"/>
      <c r="V1004" s="121"/>
      <c r="W1004" s="121"/>
      <c r="X1004" s="121"/>
      <c r="Y1004" s="121"/>
      <c r="Z1004" s="121"/>
    </row>
    <row r="1005" spans="1:26" ht="16.5" customHeight="1">
      <c r="A1005" s="121"/>
      <c r="B1005" s="121"/>
      <c r="C1005" s="121"/>
      <c r="D1005" s="121"/>
      <c r="E1005" s="121"/>
      <c r="F1005" s="121"/>
      <c r="G1005" s="121"/>
      <c r="H1005" s="121"/>
      <c r="I1005" s="121"/>
      <c r="J1005" s="121"/>
      <c r="K1005" s="121"/>
      <c r="L1005" s="121"/>
      <c r="M1005" s="121"/>
      <c r="N1005" s="121"/>
      <c r="O1005" s="121"/>
      <c r="P1005" s="121"/>
      <c r="Q1005" s="121"/>
      <c r="R1005" s="121"/>
      <c r="S1005" s="121"/>
      <c r="T1005" s="121"/>
      <c r="U1005" s="121"/>
      <c r="V1005" s="121"/>
      <c r="W1005" s="121"/>
      <c r="X1005" s="121"/>
      <c r="Y1005" s="121"/>
      <c r="Z1005" s="121"/>
    </row>
    <row r="1006" spans="1:26" ht="16.5" customHeight="1">
      <c r="A1006" s="121"/>
      <c r="B1006" s="121"/>
      <c r="C1006" s="121"/>
      <c r="D1006" s="121"/>
      <c r="E1006" s="121"/>
      <c r="F1006" s="121"/>
      <c r="G1006" s="121"/>
      <c r="H1006" s="121"/>
      <c r="I1006" s="121"/>
      <c r="J1006" s="121"/>
      <c r="K1006" s="121"/>
      <c r="L1006" s="121"/>
      <c r="M1006" s="121"/>
      <c r="N1006" s="121"/>
      <c r="O1006" s="121"/>
      <c r="P1006" s="121"/>
      <c r="Q1006" s="121"/>
      <c r="R1006" s="121"/>
      <c r="S1006" s="121"/>
      <c r="T1006" s="121"/>
      <c r="U1006" s="121"/>
      <c r="V1006" s="121"/>
      <c r="W1006" s="121"/>
      <c r="X1006" s="121"/>
      <c r="Y1006" s="121"/>
      <c r="Z1006" s="121"/>
    </row>
    <row r="1007" spans="1:26" ht="16.5" customHeight="1">
      <c r="A1007" s="121"/>
      <c r="B1007" s="121"/>
      <c r="C1007" s="121"/>
      <c r="D1007" s="121"/>
      <c r="E1007" s="121"/>
      <c r="F1007" s="121"/>
      <c r="G1007" s="121"/>
      <c r="H1007" s="121"/>
      <c r="I1007" s="121"/>
      <c r="J1007" s="121"/>
      <c r="K1007" s="121"/>
      <c r="L1007" s="121"/>
      <c r="M1007" s="121"/>
      <c r="N1007" s="121"/>
      <c r="O1007" s="121"/>
      <c r="P1007" s="121"/>
      <c r="Q1007" s="121"/>
      <c r="R1007" s="121"/>
      <c r="S1007" s="121"/>
      <c r="T1007" s="121"/>
      <c r="U1007" s="121"/>
      <c r="V1007" s="121"/>
      <c r="W1007" s="121"/>
      <c r="X1007" s="121"/>
      <c r="Y1007" s="121"/>
      <c r="Z1007" s="121"/>
    </row>
    <row r="1008" spans="1:26" ht="16.5" customHeight="1">
      <c r="A1008" s="121"/>
      <c r="B1008" s="121"/>
      <c r="C1008" s="121"/>
      <c r="D1008" s="121"/>
      <c r="E1008" s="121"/>
      <c r="F1008" s="121"/>
      <c r="G1008" s="121"/>
      <c r="H1008" s="121"/>
      <c r="I1008" s="121"/>
      <c r="J1008" s="121"/>
      <c r="K1008" s="121"/>
      <c r="L1008" s="121"/>
      <c r="M1008" s="121"/>
      <c r="N1008" s="121"/>
      <c r="O1008" s="121"/>
      <c r="P1008" s="121"/>
      <c r="Q1008" s="121"/>
      <c r="R1008" s="121"/>
      <c r="S1008" s="121"/>
      <c r="T1008" s="121"/>
      <c r="U1008" s="121"/>
      <c r="V1008" s="121"/>
      <c r="W1008" s="121"/>
      <c r="X1008" s="121"/>
      <c r="Y1008" s="121"/>
      <c r="Z1008" s="121"/>
    </row>
    <row r="1009" spans="1:26" ht="16.5" customHeight="1">
      <c r="A1009" s="121"/>
      <c r="B1009" s="121"/>
      <c r="C1009" s="121"/>
      <c r="D1009" s="121"/>
      <c r="E1009" s="121"/>
      <c r="F1009" s="121"/>
      <c r="G1009" s="121"/>
      <c r="H1009" s="121"/>
      <c r="I1009" s="121"/>
      <c r="J1009" s="121"/>
      <c r="K1009" s="121"/>
      <c r="L1009" s="121"/>
      <c r="M1009" s="121"/>
      <c r="N1009" s="121"/>
      <c r="O1009" s="121"/>
      <c r="P1009" s="121"/>
      <c r="Q1009" s="121"/>
      <c r="R1009" s="121"/>
      <c r="S1009" s="121"/>
      <c r="T1009" s="121"/>
      <c r="U1009" s="121"/>
      <c r="V1009" s="121"/>
      <c r="W1009" s="121"/>
      <c r="X1009" s="121"/>
      <c r="Y1009" s="121"/>
      <c r="Z1009" s="121"/>
    </row>
    <row r="1010" spans="1:26" ht="16.5" customHeight="1">
      <c r="A1010" s="121"/>
      <c r="B1010" s="121"/>
      <c r="C1010" s="121"/>
      <c r="D1010" s="121"/>
      <c r="E1010" s="121"/>
      <c r="F1010" s="121"/>
      <c r="G1010" s="121"/>
      <c r="H1010" s="121"/>
      <c r="I1010" s="121"/>
      <c r="J1010" s="121"/>
      <c r="K1010" s="121"/>
      <c r="L1010" s="121"/>
      <c r="M1010" s="121"/>
      <c r="N1010" s="121"/>
      <c r="O1010" s="121"/>
      <c r="P1010" s="121"/>
      <c r="Q1010" s="121"/>
      <c r="R1010" s="121"/>
      <c r="S1010" s="121"/>
      <c r="T1010" s="121"/>
      <c r="U1010" s="121"/>
      <c r="V1010" s="121"/>
      <c r="W1010" s="121"/>
      <c r="X1010" s="121"/>
      <c r="Y1010" s="121"/>
      <c r="Z1010" s="121"/>
    </row>
    <row r="1011" spans="1:26" ht="16.5" customHeight="1">
      <c r="A1011" s="121"/>
      <c r="B1011" s="121"/>
      <c r="C1011" s="121"/>
      <c r="D1011" s="121"/>
      <c r="E1011" s="121"/>
      <c r="F1011" s="121"/>
      <c r="G1011" s="121"/>
      <c r="H1011" s="121"/>
      <c r="I1011" s="121"/>
      <c r="J1011" s="121"/>
      <c r="K1011" s="121"/>
      <c r="L1011" s="121"/>
      <c r="M1011" s="121"/>
      <c r="N1011" s="121"/>
      <c r="O1011" s="121"/>
      <c r="P1011" s="121"/>
      <c r="Q1011" s="121"/>
      <c r="R1011" s="121"/>
      <c r="S1011" s="121"/>
      <c r="T1011" s="121"/>
      <c r="U1011" s="121"/>
      <c r="V1011" s="121"/>
      <c r="W1011" s="121"/>
      <c r="X1011" s="121"/>
      <c r="Y1011" s="121"/>
      <c r="Z1011" s="121"/>
    </row>
    <row r="1012" spans="1:26" ht="16.5" customHeight="1">
      <c r="A1012" s="121"/>
      <c r="B1012" s="121"/>
      <c r="C1012" s="121"/>
      <c r="D1012" s="121"/>
      <c r="E1012" s="121"/>
      <c r="F1012" s="121"/>
      <c r="G1012" s="121"/>
      <c r="H1012" s="121"/>
      <c r="I1012" s="121"/>
      <c r="J1012" s="121"/>
      <c r="K1012" s="121"/>
      <c r="L1012" s="121"/>
      <c r="M1012" s="121"/>
      <c r="N1012" s="121"/>
      <c r="O1012" s="121"/>
      <c r="P1012" s="121"/>
      <c r="Q1012" s="121"/>
      <c r="R1012" s="121"/>
      <c r="S1012" s="121"/>
      <c r="T1012" s="121"/>
      <c r="U1012" s="121"/>
      <c r="V1012" s="121"/>
      <c r="W1012" s="121"/>
      <c r="X1012" s="121"/>
      <c r="Y1012" s="121"/>
      <c r="Z1012" s="121"/>
    </row>
    <row r="1013" spans="1:26" ht="16.5" customHeight="1">
      <c r="A1013" s="121"/>
      <c r="B1013" s="121"/>
      <c r="C1013" s="121"/>
      <c r="D1013" s="121"/>
      <c r="E1013" s="121"/>
      <c r="F1013" s="121"/>
      <c r="G1013" s="121"/>
      <c r="H1013" s="121"/>
      <c r="I1013" s="121"/>
      <c r="J1013" s="121"/>
      <c r="K1013" s="121"/>
      <c r="L1013" s="121"/>
      <c r="M1013" s="121"/>
      <c r="N1013" s="121"/>
      <c r="O1013" s="121"/>
      <c r="P1013" s="121"/>
      <c r="Q1013" s="121"/>
      <c r="R1013" s="121"/>
      <c r="S1013" s="121"/>
      <c r="T1013" s="121"/>
      <c r="U1013" s="121"/>
      <c r="V1013" s="121"/>
      <c r="W1013" s="121"/>
      <c r="X1013" s="121"/>
      <c r="Y1013" s="121"/>
      <c r="Z1013" s="121"/>
    </row>
    <row r="1014" spans="1:26" ht="16.5" customHeight="1">
      <c r="A1014" s="121"/>
      <c r="B1014" s="121"/>
      <c r="C1014" s="121"/>
      <c r="D1014" s="121"/>
      <c r="E1014" s="121"/>
      <c r="F1014" s="121"/>
      <c r="G1014" s="121"/>
      <c r="H1014" s="121"/>
      <c r="I1014" s="121"/>
      <c r="J1014" s="121"/>
      <c r="K1014" s="121"/>
      <c r="L1014" s="121"/>
      <c r="M1014" s="121"/>
      <c r="N1014" s="121"/>
      <c r="O1014" s="121"/>
      <c r="P1014" s="121"/>
      <c r="Q1014" s="121"/>
      <c r="R1014" s="121"/>
      <c r="S1014" s="121"/>
      <c r="T1014" s="121"/>
      <c r="U1014" s="121"/>
      <c r="V1014" s="121"/>
      <c r="W1014" s="121"/>
      <c r="X1014" s="121"/>
      <c r="Y1014" s="121"/>
      <c r="Z1014" s="121"/>
    </row>
    <row r="1015" spans="1:26" ht="16.5" customHeight="1">
      <c r="A1015" s="121"/>
      <c r="B1015" s="121"/>
      <c r="C1015" s="121"/>
      <c r="D1015" s="121"/>
      <c r="E1015" s="121"/>
      <c r="F1015" s="121"/>
      <c r="G1015" s="121"/>
      <c r="H1015" s="121"/>
      <c r="I1015" s="121"/>
      <c r="J1015" s="121"/>
      <c r="K1015" s="121"/>
      <c r="L1015" s="121"/>
      <c r="M1015" s="121"/>
      <c r="N1015" s="121"/>
      <c r="O1015" s="121"/>
      <c r="P1015" s="121"/>
      <c r="Q1015" s="121"/>
      <c r="R1015" s="121"/>
      <c r="S1015" s="121"/>
      <c r="T1015" s="121"/>
      <c r="U1015" s="121"/>
      <c r="V1015" s="121"/>
      <c r="W1015" s="121"/>
      <c r="X1015" s="121"/>
      <c r="Y1015" s="121"/>
      <c r="Z1015" s="121"/>
    </row>
    <row r="1016" spans="1:26" ht="16.5" customHeight="1">
      <c r="A1016" s="121"/>
      <c r="B1016" s="121"/>
      <c r="C1016" s="121"/>
      <c r="D1016" s="121"/>
      <c r="E1016" s="121"/>
      <c r="F1016" s="121"/>
      <c r="G1016" s="121"/>
      <c r="H1016" s="121"/>
      <c r="I1016" s="121"/>
      <c r="J1016" s="121"/>
      <c r="K1016" s="121"/>
      <c r="L1016" s="121"/>
      <c r="M1016" s="121"/>
      <c r="N1016" s="121"/>
      <c r="O1016" s="121"/>
      <c r="P1016" s="121"/>
      <c r="Q1016" s="121"/>
      <c r="R1016" s="121"/>
      <c r="S1016" s="121"/>
      <c r="T1016" s="121"/>
      <c r="U1016" s="121"/>
      <c r="V1016" s="121"/>
      <c r="W1016" s="121"/>
      <c r="X1016" s="121"/>
      <c r="Y1016" s="121"/>
      <c r="Z1016" s="121"/>
    </row>
    <row r="1017" spans="1:26" ht="16.5" customHeight="1">
      <c r="A1017" s="121"/>
      <c r="B1017" s="121"/>
      <c r="C1017" s="121"/>
      <c r="D1017" s="121"/>
      <c r="E1017" s="121"/>
      <c r="F1017" s="121"/>
      <c r="G1017" s="121"/>
      <c r="H1017" s="121"/>
      <c r="I1017" s="121"/>
      <c r="J1017" s="121"/>
      <c r="K1017" s="121"/>
      <c r="L1017" s="121"/>
      <c r="M1017" s="121"/>
      <c r="N1017" s="121"/>
      <c r="O1017" s="121"/>
      <c r="P1017" s="121"/>
      <c r="Q1017" s="121"/>
      <c r="R1017" s="121"/>
      <c r="S1017" s="121"/>
      <c r="T1017" s="121"/>
      <c r="U1017" s="121"/>
      <c r="V1017" s="121"/>
      <c r="W1017" s="121"/>
      <c r="X1017" s="121"/>
      <c r="Y1017" s="121"/>
      <c r="Z1017" s="121"/>
    </row>
    <row r="1018" spans="1:26" ht="16.5" customHeight="1">
      <c r="A1018" s="121"/>
      <c r="B1018" s="121"/>
      <c r="C1018" s="121"/>
      <c r="D1018" s="121"/>
      <c r="E1018" s="121"/>
      <c r="F1018" s="121"/>
      <c r="G1018" s="121"/>
      <c r="H1018" s="121"/>
      <c r="I1018" s="121"/>
      <c r="J1018" s="121"/>
      <c r="K1018" s="121"/>
      <c r="L1018" s="121"/>
      <c r="M1018" s="121"/>
      <c r="N1018" s="121"/>
      <c r="O1018" s="121"/>
      <c r="P1018" s="121"/>
      <c r="Q1018" s="121"/>
      <c r="R1018" s="121"/>
      <c r="S1018" s="121"/>
      <c r="T1018" s="121"/>
      <c r="U1018" s="121"/>
      <c r="V1018" s="121"/>
      <c r="W1018" s="121"/>
      <c r="X1018" s="121"/>
      <c r="Y1018" s="121"/>
      <c r="Z1018" s="121"/>
    </row>
    <row r="1019" spans="1:26" ht="16.5" customHeight="1">
      <c r="A1019" s="121"/>
      <c r="B1019" s="121"/>
      <c r="C1019" s="121"/>
      <c r="D1019" s="121"/>
      <c r="E1019" s="121"/>
      <c r="F1019" s="121"/>
      <c r="G1019" s="121"/>
      <c r="H1019" s="121"/>
      <c r="I1019" s="121"/>
      <c r="J1019" s="121"/>
      <c r="K1019" s="121"/>
      <c r="L1019" s="121"/>
      <c r="M1019" s="121"/>
      <c r="N1019" s="121"/>
      <c r="O1019" s="121"/>
      <c r="P1019" s="121"/>
      <c r="Q1019" s="121"/>
      <c r="R1019" s="121"/>
      <c r="S1019" s="121"/>
      <c r="T1019" s="121"/>
      <c r="U1019" s="121"/>
      <c r="V1019" s="121"/>
      <c r="W1019" s="121"/>
      <c r="X1019" s="121"/>
      <c r="Y1019" s="121"/>
      <c r="Z1019" s="121"/>
    </row>
    <row r="1020" spans="1:26" ht="16.5" customHeight="1">
      <c r="A1020" s="121"/>
      <c r="B1020" s="121"/>
      <c r="C1020" s="121"/>
      <c r="D1020" s="121"/>
      <c r="E1020" s="121"/>
      <c r="F1020" s="121"/>
      <c r="G1020" s="121"/>
      <c r="H1020" s="121"/>
      <c r="I1020" s="121"/>
      <c r="J1020" s="121"/>
      <c r="K1020" s="121"/>
      <c r="L1020" s="121"/>
      <c r="M1020" s="121"/>
      <c r="N1020" s="121"/>
      <c r="O1020" s="121"/>
      <c r="P1020" s="121"/>
      <c r="Q1020" s="121"/>
      <c r="R1020" s="121"/>
      <c r="S1020" s="121"/>
      <c r="T1020" s="121"/>
      <c r="U1020" s="121"/>
      <c r="V1020" s="121"/>
      <c r="W1020" s="121"/>
      <c r="X1020" s="121"/>
      <c r="Y1020" s="121"/>
      <c r="Z1020" s="121"/>
    </row>
    <row r="1021" spans="1:26" ht="16.5" customHeight="1">
      <c r="A1021" s="121"/>
      <c r="B1021" s="121"/>
      <c r="C1021" s="121"/>
      <c r="D1021" s="121"/>
      <c r="E1021" s="121"/>
      <c r="F1021" s="121"/>
      <c r="G1021" s="121"/>
      <c r="H1021" s="121"/>
      <c r="I1021" s="121"/>
      <c r="J1021" s="121"/>
      <c r="K1021" s="121"/>
      <c r="L1021" s="121"/>
      <c r="M1021" s="121"/>
      <c r="N1021" s="121"/>
      <c r="O1021" s="121"/>
      <c r="P1021" s="121"/>
      <c r="Q1021" s="121"/>
      <c r="R1021" s="121"/>
      <c r="S1021" s="121"/>
      <c r="T1021" s="121"/>
      <c r="U1021" s="121"/>
      <c r="V1021" s="121"/>
      <c r="W1021" s="121"/>
      <c r="X1021" s="121"/>
      <c r="Y1021" s="121"/>
      <c r="Z1021" s="121"/>
    </row>
    <row r="1022" spans="1:26" ht="16.5" customHeight="1">
      <c r="A1022" s="121"/>
      <c r="B1022" s="121"/>
      <c r="C1022" s="121"/>
      <c r="D1022" s="121"/>
      <c r="E1022" s="121"/>
      <c r="F1022" s="121"/>
      <c r="G1022" s="121"/>
      <c r="H1022" s="121"/>
      <c r="I1022" s="121"/>
      <c r="J1022" s="121"/>
      <c r="K1022" s="121"/>
      <c r="L1022" s="121"/>
      <c r="M1022" s="121"/>
      <c r="N1022" s="121"/>
      <c r="O1022" s="121"/>
      <c r="P1022" s="121"/>
      <c r="Q1022" s="121"/>
      <c r="R1022" s="121"/>
      <c r="S1022" s="121"/>
      <c r="T1022" s="121"/>
      <c r="U1022" s="121"/>
      <c r="V1022" s="121"/>
      <c r="W1022" s="121"/>
      <c r="X1022" s="121"/>
      <c r="Y1022" s="121"/>
      <c r="Z1022" s="121"/>
    </row>
    <row r="1023" spans="1:26" ht="16.5" customHeight="1">
      <c r="A1023" s="121"/>
      <c r="B1023" s="121"/>
      <c r="C1023" s="121"/>
      <c r="D1023" s="121"/>
      <c r="E1023" s="121"/>
      <c r="F1023" s="121"/>
      <c r="G1023" s="121"/>
      <c r="H1023" s="121"/>
      <c r="I1023" s="121"/>
      <c r="J1023" s="121"/>
      <c r="K1023" s="121"/>
      <c r="L1023" s="121"/>
      <c r="M1023" s="121"/>
      <c r="N1023" s="121"/>
      <c r="O1023" s="121"/>
      <c r="P1023" s="121"/>
      <c r="Q1023" s="121"/>
      <c r="R1023" s="121"/>
      <c r="S1023" s="121"/>
      <c r="T1023" s="121"/>
      <c r="U1023" s="121"/>
      <c r="V1023" s="121"/>
      <c r="W1023" s="121"/>
      <c r="X1023" s="121"/>
      <c r="Y1023" s="121"/>
      <c r="Z1023" s="121"/>
    </row>
    <row r="1024" spans="1:26" ht="16.5" customHeight="1">
      <c r="A1024" s="121"/>
      <c r="B1024" s="121"/>
      <c r="C1024" s="121"/>
      <c r="D1024" s="121"/>
      <c r="E1024" s="121"/>
      <c r="F1024" s="121"/>
      <c r="G1024" s="121"/>
      <c r="H1024" s="121"/>
      <c r="I1024" s="121"/>
      <c r="J1024" s="121"/>
      <c r="K1024" s="121"/>
      <c r="L1024" s="121"/>
      <c r="M1024" s="121"/>
      <c r="N1024" s="121"/>
      <c r="O1024" s="121"/>
      <c r="P1024" s="121"/>
      <c r="Q1024" s="121"/>
      <c r="R1024" s="121"/>
      <c r="S1024" s="121"/>
      <c r="T1024" s="121"/>
      <c r="U1024" s="121"/>
      <c r="V1024" s="121"/>
      <c r="W1024" s="121"/>
      <c r="X1024" s="121"/>
      <c r="Y1024" s="121"/>
      <c r="Z1024" s="121"/>
    </row>
    <row r="1025" spans="1:26" ht="16.5" customHeight="1">
      <c r="A1025" s="121"/>
      <c r="B1025" s="121"/>
      <c r="C1025" s="121"/>
      <c r="D1025" s="121"/>
      <c r="E1025" s="121"/>
      <c r="F1025" s="121"/>
      <c r="G1025" s="121"/>
      <c r="H1025" s="121"/>
      <c r="I1025" s="121"/>
      <c r="J1025" s="121"/>
      <c r="K1025" s="121"/>
      <c r="L1025" s="121"/>
      <c r="M1025" s="121"/>
      <c r="N1025" s="121"/>
      <c r="O1025" s="121"/>
      <c r="P1025" s="121"/>
      <c r="Q1025" s="121"/>
      <c r="R1025" s="121"/>
      <c r="S1025" s="121"/>
      <c r="T1025" s="121"/>
      <c r="U1025" s="121"/>
      <c r="V1025" s="121"/>
      <c r="W1025" s="121"/>
      <c r="X1025" s="121"/>
      <c r="Y1025" s="121"/>
      <c r="Z1025" s="121"/>
    </row>
    <row r="1026" spans="1:26" ht="16.5" customHeight="1">
      <c r="A1026" s="121"/>
      <c r="B1026" s="121"/>
      <c r="C1026" s="121"/>
      <c r="D1026" s="121"/>
      <c r="E1026" s="121"/>
      <c r="F1026" s="121"/>
      <c r="G1026" s="121"/>
      <c r="H1026" s="121"/>
      <c r="I1026" s="121"/>
      <c r="J1026" s="121"/>
      <c r="K1026" s="121"/>
      <c r="L1026" s="121"/>
      <c r="M1026" s="121"/>
      <c r="N1026" s="121"/>
      <c r="O1026" s="121"/>
      <c r="P1026" s="121"/>
      <c r="Q1026" s="121"/>
      <c r="R1026" s="121"/>
      <c r="S1026" s="121"/>
      <c r="T1026" s="121"/>
      <c r="U1026" s="121"/>
      <c r="V1026" s="121"/>
      <c r="W1026" s="121"/>
      <c r="X1026" s="121"/>
      <c r="Y1026" s="121"/>
      <c r="Z1026" s="121"/>
    </row>
    <row r="1027" spans="1:26" ht="16.5" customHeight="1">
      <c r="A1027" s="121"/>
      <c r="B1027" s="121"/>
      <c r="C1027" s="121"/>
      <c r="D1027" s="121"/>
      <c r="E1027" s="121"/>
      <c r="F1027" s="121"/>
      <c r="G1027" s="121"/>
      <c r="H1027" s="121"/>
      <c r="I1027" s="121"/>
      <c r="J1027" s="121"/>
      <c r="K1027" s="121"/>
      <c r="L1027" s="121"/>
      <c r="M1027" s="121"/>
      <c r="N1027" s="121"/>
      <c r="O1027" s="121"/>
      <c r="P1027" s="121"/>
      <c r="Q1027" s="121"/>
      <c r="R1027" s="121"/>
      <c r="S1027" s="121"/>
      <c r="T1027" s="121"/>
      <c r="U1027" s="121"/>
      <c r="V1027" s="121"/>
      <c r="W1027" s="121"/>
      <c r="X1027" s="121"/>
      <c r="Y1027" s="121"/>
      <c r="Z1027" s="121"/>
    </row>
    <row r="1028" spans="1:26" ht="16.5" customHeight="1">
      <c r="A1028" s="121"/>
      <c r="B1028" s="121"/>
      <c r="C1028" s="121"/>
      <c r="D1028" s="121"/>
      <c r="E1028" s="121"/>
      <c r="F1028" s="121"/>
      <c r="G1028" s="121"/>
      <c r="H1028" s="121"/>
      <c r="I1028" s="121"/>
      <c r="J1028" s="121"/>
      <c r="K1028" s="121"/>
      <c r="L1028" s="121"/>
      <c r="M1028" s="121"/>
      <c r="N1028" s="121"/>
      <c r="O1028" s="121"/>
      <c r="P1028" s="121"/>
      <c r="Q1028" s="121"/>
      <c r="R1028" s="121"/>
      <c r="S1028" s="121"/>
      <c r="T1028" s="121"/>
      <c r="U1028" s="121"/>
      <c r="V1028" s="121"/>
      <c r="W1028" s="121"/>
      <c r="X1028" s="121"/>
      <c r="Y1028" s="121"/>
      <c r="Z1028" s="121"/>
    </row>
    <row r="1029" spans="1:26" ht="16.5" customHeight="1">
      <c r="A1029" s="121"/>
      <c r="B1029" s="121"/>
      <c r="C1029" s="121"/>
      <c r="D1029" s="121"/>
      <c r="E1029" s="121"/>
      <c r="F1029" s="121"/>
      <c r="G1029" s="121"/>
      <c r="H1029" s="121"/>
      <c r="I1029" s="121"/>
      <c r="J1029" s="121"/>
      <c r="K1029" s="121"/>
      <c r="L1029" s="121"/>
      <c r="M1029" s="121"/>
      <c r="N1029" s="121"/>
      <c r="O1029" s="121"/>
      <c r="P1029" s="121"/>
      <c r="Q1029" s="121"/>
      <c r="R1029" s="121"/>
      <c r="S1029" s="121"/>
      <c r="T1029" s="121"/>
      <c r="U1029" s="121"/>
      <c r="V1029" s="121"/>
      <c r="W1029" s="121"/>
      <c r="X1029" s="121"/>
      <c r="Y1029" s="121"/>
      <c r="Z1029" s="121"/>
    </row>
    <row r="1030" spans="1:26" ht="16.5" customHeight="1">
      <c r="A1030" s="121"/>
      <c r="B1030" s="121"/>
      <c r="C1030" s="121"/>
      <c r="D1030" s="121"/>
      <c r="E1030" s="121"/>
      <c r="F1030" s="121"/>
      <c r="G1030" s="121"/>
      <c r="H1030" s="121"/>
      <c r="I1030" s="121"/>
      <c r="J1030" s="121"/>
      <c r="K1030" s="121"/>
      <c r="L1030" s="121"/>
      <c r="M1030" s="121"/>
      <c r="N1030" s="121"/>
      <c r="O1030" s="121"/>
      <c r="P1030" s="121"/>
      <c r="Q1030" s="121"/>
      <c r="R1030" s="121"/>
      <c r="S1030" s="121"/>
      <c r="T1030" s="121"/>
      <c r="U1030" s="121"/>
      <c r="V1030" s="121"/>
      <c r="W1030" s="121"/>
      <c r="X1030" s="121"/>
      <c r="Y1030" s="121"/>
      <c r="Z1030" s="121"/>
    </row>
    <row r="1031" spans="1:26" ht="16.5" customHeight="1">
      <c r="A1031" s="121"/>
      <c r="B1031" s="121"/>
      <c r="C1031" s="121"/>
      <c r="D1031" s="121"/>
      <c r="E1031" s="121"/>
      <c r="F1031" s="121"/>
      <c r="G1031" s="121"/>
      <c r="H1031" s="121"/>
      <c r="I1031" s="121"/>
      <c r="J1031" s="121"/>
      <c r="K1031" s="121"/>
      <c r="L1031" s="121"/>
      <c r="M1031" s="121"/>
      <c r="N1031" s="121"/>
      <c r="O1031" s="121"/>
      <c r="P1031" s="121"/>
      <c r="Q1031" s="121"/>
      <c r="R1031" s="121"/>
      <c r="S1031" s="121"/>
      <c r="T1031" s="121"/>
      <c r="U1031" s="121"/>
      <c r="V1031" s="121"/>
      <c r="W1031" s="121"/>
      <c r="X1031" s="121"/>
      <c r="Y1031" s="121"/>
      <c r="Z1031" s="121"/>
    </row>
    <row r="1032" spans="1:26" ht="16.5" customHeight="1">
      <c r="A1032" s="121"/>
      <c r="B1032" s="121"/>
      <c r="C1032" s="121"/>
      <c r="D1032" s="121"/>
      <c r="E1032" s="121"/>
      <c r="F1032" s="121"/>
      <c r="G1032" s="121"/>
      <c r="H1032" s="121"/>
      <c r="I1032" s="121"/>
      <c r="J1032" s="121"/>
      <c r="K1032" s="121"/>
      <c r="L1032" s="121"/>
      <c r="M1032" s="121"/>
      <c r="N1032" s="121"/>
      <c r="O1032" s="121"/>
      <c r="P1032" s="121"/>
      <c r="Q1032" s="121"/>
      <c r="R1032" s="121"/>
      <c r="S1032" s="121"/>
      <c r="T1032" s="121"/>
      <c r="U1032" s="121"/>
      <c r="V1032" s="121"/>
      <c r="W1032" s="121"/>
      <c r="X1032" s="121"/>
      <c r="Y1032" s="121"/>
      <c r="Z1032" s="121"/>
    </row>
    <row r="1033" spans="1:26" ht="16.5" customHeight="1">
      <c r="A1033" s="121"/>
      <c r="B1033" s="121"/>
      <c r="C1033" s="121"/>
      <c r="D1033" s="121"/>
      <c r="E1033" s="121"/>
      <c r="F1033" s="121"/>
      <c r="G1033" s="121"/>
      <c r="H1033" s="121"/>
      <c r="I1033" s="121"/>
      <c r="J1033" s="121"/>
      <c r="K1033" s="121"/>
      <c r="L1033" s="121"/>
      <c r="M1033" s="121"/>
      <c r="N1033" s="121"/>
      <c r="O1033" s="121"/>
      <c r="P1033" s="121"/>
      <c r="Q1033" s="121"/>
      <c r="R1033" s="121"/>
      <c r="S1033" s="121"/>
      <c r="T1033" s="121"/>
      <c r="U1033" s="121"/>
      <c r="V1033" s="121"/>
      <c r="W1033" s="121"/>
      <c r="X1033" s="121"/>
      <c r="Y1033" s="121"/>
      <c r="Z1033" s="121"/>
    </row>
    <row r="1034" spans="1:26" ht="16.5" customHeight="1">
      <c r="A1034" s="121"/>
      <c r="B1034" s="121"/>
      <c r="C1034" s="121"/>
      <c r="D1034" s="121"/>
      <c r="E1034" s="121"/>
      <c r="F1034" s="121"/>
      <c r="G1034" s="121"/>
      <c r="H1034" s="121"/>
      <c r="I1034" s="121"/>
      <c r="J1034" s="121"/>
      <c r="K1034" s="121"/>
      <c r="L1034" s="121"/>
      <c r="M1034" s="121"/>
      <c r="N1034" s="121"/>
      <c r="O1034" s="121"/>
      <c r="P1034" s="121"/>
      <c r="Q1034" s="121"/>
      <c r="R1034" s="121"/>
      <c r="S1034" s="121"/>
      <c r="T1034" s="121"/>
      <c r="U1034" s="121"/>
      <c r="V1034" s="121"/>
      <c r="W1034" s="121"/>
      <c r="X1034" s="121"/>
      <c r="Y1034" s="121"/>
      <c r="Z1034" s="121"/>
    </row>
    <row r="1035" spans="1:26" ht="16.5" customHeight="1">
      <c r="A1035" s="121"/>
      <c r="B1035" s="121"/>
      <c r="C1035" s="121"/>
      <c r="D1035" s="121"/>
      <c r="E1035" s="121"/>
      <c r="F1035" s="121"/>
      <c r="G1035" s="121"/>
      <c r="H1035" s="121"/>
      <c r="I1035" s="121"/>
      <c r="J1035" s="121"/>
      <c r="K1035" s="121"/>
      <c r="L1035" s="121"/>
      <c r="M1035" s="121"/>
      <c r="N1035" s="121"/>
      <c r="O1035" s="121"/>
      <c r="P1035" s="121"/>
      <c r="Q1035" s="121"/>
      <c r="R1035" s="121"/>
      <c r="S1035" s="121"/>
      <c r="T1035" s="121"/>
      <c r="U1035" s="121"/>
      <c r="V1035" s="121"/>
      <c r="W1035" s="121"/>
      <c r="X1035" s="121"/>
      <c r="Y1035" s="121"/>
      <c r="Z1035" s="121"/>
    </row>
    <row r="1036" spans="1:26" ht="16.5" customHeight="1">
      <c r="A1036" s="121"/>
      <c r="B1036" s="121"/>
      <c r="C1036" s="121"/>
      <c r="D1036" s="121"/>
      <c r="E1036" s="121"/>
      <c r="F1036" s="121"/>
      <c r="G1036" s="121"/>
      <c r="H1036" s="121"/>
      <c r="I1036" s="121"/>
      <c r="J1036" s="121"/>
      <c r="K1036" s="121"/>
      <c r="L1036" s="121"/>
      <c r="M1036" s="121"/>
      <c r="N1036" s="121"/>
      <c r="O1036" s="121"/>
      <c r="P1036" s="121"/>
      <c r="Q1036" s="121"/>
      <c r="R1036" s="121"/>
      <c r="S1036" s="121"/>
      <c r="T1036" s="121"/>
      <c r="U1036" s="121"/>
      <c r="V1036" s="121"/>
      <c r="W1036" s="121"/>
      <c r="X1036" s="121"/>
      <c r="Y1036" s="121"/>
      <c r="Z1036" s="121"/>
    </row>
    <row r="1037" spans="1:26" ht="16.5" customHeight="1">
      <c r="A1037" s="121"/>
      <c r="B1037" s="121"/>
      <c r="C1037" s="121"/>
      <c r="D1037" s="121"/>
      <c r="E1037" s="121"/>
      <c r="F1037" s="121"/>
      <c r="G1037" s="121"/>
      <c r="H1037" s="121"/>
      <c r="I1037" s="121"/>
      <c r="J1037" s="121"/>
      <c r="K1037" s="121"/>
      <c r="L1037" s="121"/>
      <c r="M1037" s="121"/>
      <c r="N1037" s="121"/>
      <c r="O1037" s="121"/>
      <c r="P1037" s="121"/>
      <c r="Q1037" s="121"/>
      <c r="R1037" s="121"/>
      <c r="S1037" s="121"/>
      <c r="T1037" s="121"/>
      <c r="U1037" s="121"/>
      <c r="V1037" s="121"/>
      <c r="W1037" s="121"/>
      <c r="X1037" s="121"/>
      <c r="Y1037" s="121"/>
      <c r="Z1037" s="121"/>
    </row>
    <row r="1038" spans="1:26" ht="16.5" customHeight="1">
      <c r="A1038" s="121"/>
      <c r="B1038" s="121"/>
      <c r="C1038" s="121"/>
      <c r="D1038" s="121"/>
      <c r="E1038" s="121"/>
      <c r="F1038" s="121"/>
      <c r="G1038" s="121"/>
      <c r="H1038" s="121"/>
      <c r="I1038" s="121"/>
      <c r="J1038" s="121"/>
      <c r="K1038" s="121"/>
      <c r="L1038" s="121"/>
      <c r="M1038" s="121"/>
      <c r="N1038" s="121"/>
      <c r="O1038" s="121"/>
      <c r="P1038" s="121"/>
      <c r="Q1038" s="121"/>
      <c r="R1038" s="121"/>
      <c r="S1038" s="121"/>
      <c r="T1038" s="121"/>
      <c r="U1038" s="121"/>
      <c r="V1038" s="121"/>
      <c r="W1038" s="121"/>
      <c r="X1038" s="121"/>
      <c r="Y1038" s="121"/>
      <c r="Z1038" s="121"/>
    </row>
    <row r="1039" spans="1:26" ht="16.5" customHeight="1">
      <c r="A1039" s="121"/>
      <c r="B1039" s="121"/>
      <c r="C1039" s="121"/>
      <c r="D1039" s="121"/>
      <c r="E1039" s="121"/>
      <c r="F1039" s="121"/>
      <c r="G1039" s="121"/>
      <c r="H1039" s="121"/>
      <c r="I1039" s="121"/>
      <c r="J1039" s="121"/>
      <c r="K1039" s="121"/>
      <c r="L1039" s="121"/>
      <c r="M1039" s="121"/>
      <c r="N1039" s="121"/>
      <c r="O1039" s="121"/>
      <c r="P1039" s="121"/>
      <c r="Q1039" s="121"/>
      <c r="R1039" s="121"/>
      <c r="S1039" s="121"/>
      <c r="T1039" s="121"/>
      <c r="U1039" s="121"/>
      <c r="V1039" s="121"/>
      <c r="W1039" s="121"/>
      <c r="X1039" s="121"/>
      <c r="Y1039" s="121"/>
      <c r="Z1039" s="121"/>
    </row>
    <row r="1040" spans="1:26" ht="16.5" customHeight="1">
      <c r="A1040" s="121"/>
      <c r="B1040" s="121"/>
      <c r="C1040" s="121"/>
      <c r="D1040" s="121"/>
      <c r="E1040" s="121"/>
      <c r="F1040" s="121"/>
      <c r="G1040" s="121"/>
      <c r="H1040" s="121"/>
      <c r="I1040" s="121"/>
      <c r="J1040" s="121"/>
      <c r="K1040" s="121"/>
      <c r="L1040" s="121"/>
      <c r="M1040" s="121"/>
      <c r="N1040" s="121"/>
      <c r="O1040" s="121"/>
      <c r="P1040" s="121"/>
      <c r="Q1040" s="121"/>
      <c r="R1040" s="121"/>
      <c r="S1040" s="121"/>
      <c r="T1040" s="121"/>
      <c r="U1040" s="121"/>
      <c r="V1040" s="121"/>
      <c r="W1040" s="121"/>
      <c r="X1040" s="121"/>
      <c r="Y1040" s="121"/>
      <c r="Z1040" s="121"/>
    </row>
    <row r="1041" spans="1:26" ht="16.5" customHeight="1">
      <c r="A1041" s="121"/>
      <c r="B1041" s="121"/>
      <c r="C1041" s="121"/>
      <c r="D1041" s="121"/>
      <c r="E1041" s="121"/>
      <c r="F1041" s="121"/>
      <c r="G1041" s="121"/>
      <c r="H1041" s="121"/>
      <c r="I1041" s="121"/>
      <c r="J1041" s="121"/>
      <c r="K1041" s="121"/>
      <c r="L1041" s="121"/>
      <c r="M1041" s="121"/>
      <c r="N1041" s="121"/>
      <c r="O1041" s="121"/>
      <c r="P1041" s="121"/>
      <c r="Q1041" s="121"/>
      <c r="R1041" s="121"/>
      <c r="S1041" s="121"/>
      <c r="T1041" s="121"/>
      <c r="U1041" s="121"/>
      <c r="V1041" s="121"/>
      <c r="W1041" s="121"/>
      <c r="X1041" s="121"/>
      <c r="Y1041" s="121"/>
      <c r="Z1041" s="121"/>
    </row>
    <row r="1042" spans="1:26" ht="16.5" customHeight="1">
      <c r="A1042" s="121"/>
      <c r="B1042" s="121"/>
      <c r="C1042" s="121"/>
      <c r="D1042" s="121"/>
      <c r="E1042" s="121"/>
      <c r="F1042" s="121"/>
      <c r="G1042" s="121"/>
      <c r="H1042" s="121"/>
      <c r="I1042" s="121"/>
      <c r="J1042" s="121"/>
      <c r="K1042" s="121"/>
      <c r="L1042" s="121"/>
      <c r="M1042" s="121"/>
      <c r="N1042" s="121"/>
      <c r="O1042" s="121"/>
      <c r="P1042" s="121"/>
      <c r="Q1042" s="121"/>
      <c r="R1042" s="121"/>
      <c r="S1042" s="121"/>
      <c r="T1042" s="121"/>
      <c r="U1042" s="121"/>
      <c r="V1042" s="121"/>
      <c r="W1042" s="121"/>
      <c r="X1042" s="121"/>
      <c r="Y1042" s="121"/>
      <c r="Z1042" s="121"/>
    </row>
    <row r="1043" spans="1:26" ht="16.5" customHeight="1">
      <c r="A1043" s="121"/>
      <c r="B1043" s="121"/>
      <c r="C1043" s="121"/>
      <c r="D1043" s="121"/>
      <c r="E1043" s="121"/>
      <c r="F1043" s="121"/>
      <c r="G1043" s="121"/>
      <c r="H1043" s="121"/>
      <c r="I1043" s="121"/>
      <c r="J1043" s="121"/>
      <c r="K1043" s="121"/>
      <c r="L1043" s="121"/>
      <c r="M1043" s="121"/>
      <c r="N1043" s="121"/>
      <c r="O1043" s="121"/>
      <c r="P1043" s="121"/>
      <c r="Q1043" s="121"/>
      <c r="R1043" s="121"/>
      <c r="S1043" s="121"/>
      <c r="T1043" s="121"/>
      <c r="U1043" s="121"/>
      <c r="V1043" s="121"/>
      <c r="W1043" s="121"/>
      <c r="X1043" s="121"/>
      <c r="Y1043" s="121"/>
      <c r="Z1043" s="121"/>
    </row>
    <row r="1044" spans="1:26" ht="16.5" customHeight="1">
      <c r="A1044" s="121"/>
      <c r="B1044" s="121"/>
      <c r="C1044" s="121"/>
      <c r="D1044" s="121"/>
      <c r="E1044" s="121"/>
      <c r="F1044" s="121"/>
      <c r="G1044" s="121"/>
      <c r="H1044" s="121"/>
      <c r="I1044" s="121"/>
      <c r="J1044" s="121"/>
      <c r="K1044" s="121"/>
      <c r="L1044" s="121"/>
      <c r="M1044" s="121"/>
      <c r="N1044" s="121"/>
      <c r="O1044" s="121"/>
      <c r="P1044" s="121"/>
      <c r="Q1044" s="121"/>
      <c r="R1044" s="121"/>
      <c r="S1044" s="121"/>
      <c r="T1044" s="121"/>
      <c r="U1044" s="121"/>
      <c r="V1044" s="121"/>
      <c r="W1044" s="121"/>
      <c r="X1044" s="121"/>
      <c r="Y1044" s="121"/>
      <c r="Z1044" s="121"/>
    </row>
    <row r="1045" spans="1:26" ht="16.5" customHeight="1">
      <c r="A1045" s="121"/>
      <c r="B1045" s="121"/>
      <c r="C1045" s="121"/>
      <c r="D1045" s="121"/>
      <c r="E1045" s="121"/>
      <c r="F1045" s="121"/>
      <c r="G1045" s="121"/>
      <c r="H1045" s="121"/>
      <c r="I1045" s="121"/>
      <c r="J1045" s="121"/>
      <c r="K1045" s="121"/>
      <c r="L1045" s="121"/>
      <c r="M1045" s="121"/>
      <c r="N1045" s="121"/>
      <c r="O1045" s="121"/>
      <c r="P1045" s="121"/>
      <c r="Q1045" s="121"/>
      <c r="R1045" s="121"/>
      <c r="S1045" s="121"/>
      <c r="T1045" s="121"/>
      <c r="U1045" s="121"/>
      <c r="V1045" s="121"/>
      <c r="W1045" s="121"/>
      <c r="X1045" s="121"/>
      <c r="Y1045" s="121"/>
      <c r="Z1045" s="121"/>
    </row>
  </sheetData>
  <mergeCells count="122">
    <mergeCell ref="K75:K83"/>
    <mergeCell ref="K84:K92"/>
    <mergeCell ref="K93:K101"/>
    <mergeCell ref="K102:K110"/>
    <mergeCell ref="K111:K119"/>
    <mergeCell ref="K363:K371"/>
    <mergeCell ref="K372:K379"/>
    <mergeCell ref="K300:K308"/>
    <mergeCell ref="K309:K317"/>
    <mergeCell ref="K318:K326"/>
    <mergeCell ref="K327:K335"/>
    <mergeCell ref="K336:K344"/>
    <mergeCell ref="K345:K353"/>
    <mergeCell ref="K354:K362"/>
    <mergeCell ref="K156:K164"/>
    <mergeCell ref="K165:K173"/>
    <mergeCell ref="A2:K2"/>
    <mergeCell ref="A3:K3"/>
    <mergeCell ref="A10:A11"/>
    <mergeCell ref="B10:B11"/>
    <mergeCell ref="C10:C11"/>
    <mergeCell ref="D10:H10"/>
    <mergeCell ref="C19:C20"/>
    <mergeCell ref="A12:A20"/>
    <mergeCell ref="K255:K263"/>
    <mergeCell ref="K174:K182"/>
    <mergeCell ref="K183:K191"/>
    <mergeCell ref="K192:K200"/>
    <mergeCell ref="K201:K209"/>
    <mergeCell ref="K210:K218"/>
    <mergeCell ref="K219:K227"/>
    <mergeCell ref="K228:K236"/>
    <mergeCell ref="K237:K245"/>
    <mergeCell ref="K246:K254"/>
    <mergeCell ref="I10:I11"/>
    <mergeCell ref="K12:K20"/>
    <mergeCell ref="K21:K29"/>
    <mergeCell ref="K30:K38"/>
    <mergeCell ref="K39:K47"/>
    <mergeCell ref="K48:K56"/>
    <mergeCell ref="C316:C317"/>
    <mergeCell ref="K57:K65"/>
    <mergeCell ref="J10:J11"/>
    <mergeCell ref="K10:K11"/>
    <mergeCell ref="A129:A137"/>
    <mergeCell ref="A138:A146"/>
    <mergeCell ref="A147:A155"/>
    <mergeCell ref="C145:C146"/>
    <mergeCell ref="C154:C155"/>
    <mergeCell ref="K66:K74"/>
    <mergeCell ref="K120:K128"/>
    <mergeCell ref="K129:K137"/>
    <mergeCell ref="K138:K146"/>
    <mergeCell ref="K147:K155"/>
    <mergeCell ref="A120:A128"/>
    <mergeCell ref="C127:C128"/>
    <mergeCell ref="C136:C137"/>
    <mergeCell ref="A21:A29"/>
    <mergeCell ref="C28:C29"/>
    <mergeCell ref="A30:A38"/>
    <mergeCell ref="C37:C38"/>
    <mergeCell ref="A39:A47"/>
    <mergeCell ref="A48:A56"/>
    <mergeCell ref="A57:A65"/>
    <mergeCell ref="C46:C47"/>
    <mergeCell ref="C55:C56"/>
    <mergeCell ref="A156:A164"/>
    <mergeCell ref="C163:C164"/>
    <mergeCell ref="A165:A173"/>
    <mergeCell ref="C172:C173"/>
    <mergeCell ref="A174:A182"/>
    <mergeCell ref="C181:C182"/>
    <mergeCell ref="A183:A191"/>
    <mergeCell ref="C64:C65"/>
    <mergeCell ref="A345:A353"/>
    <mergeCell ref="C253:C254"/>
    <mergeCell ref="K264:K272"/>
    <mergeCell ref="K273:K281"/>
    <mergeCell ref="K282:K290"/>
    <mergeCell ref="K291:K299"/>
    <mergeCell ref="C190:C191"/>
    <mergeCell ref="A66:A74"/>
    <mergeCell ref="C73:C74"/>
    <mergeCell ref="A192:A200"/>
    <mergeCell ref="A201:A209"/>
    <mergeCell ref="A210:A218"/>
    <mergeCell ref="A219:A227"/>
    <mergeCell ref="A228:A236"/>
    <mergeCell ref="A237:A245"/>
    <mergeCell ref="C199:C200"/>
    <mergeCell ref="C325:C326"/>
    <mergeCell ref="C334:C335"/>
    <mergeCell ref="C262:C263"/>
    <mergeCell ref="C271:C272"/>
    <mergeCell ref="C280:C281"/>
    <mergeCell ref="C289:C290"/>
    <mergeCell ref="C298:C299"/>
    <mergeCell ref="C307:C308"/>
    <mergeCell ref="A354:A362"/>
    <mergeCell ref="C208:C209"/>
    <mergeCell ref="C217:C218"/>
    <mergeCell ref="C226:C227"/>
    <mergeCell ref="C235:C236"/>
    <mergeCell ref="C244:C245"/>
    <mergeCell ref="A372:A379"/>
    <mergeCell ref="B380:C380"/>
    <mergeCell ref="A246:A254"/>
    <mergeCell ref="A255:A263"/>
    <mergeCell ref="A264:A272"/>
    <mergeCell ref="A273:A281"/>
    <mergeCell ref="A282:A290"/>
    <mergeCell ref="A291:A299"/>
    <mergeCell ref="A300:A308"/>
    <mergeCell ref="A363:A371"/>
    <mergeCell ref="C370:C371"/>
    <mergeCell ref="C352:C353"/>
    <mergeCell ref="C361:C362"/>
    <mergeCell ref="A309:A317"/>
    <mergeCell ref="A318:A326"/>
    <mergeCell ref="A327:A335"/>
    <mergeCell ref="A336:A344"/>
    <mergeCell ref="C343:C344"/>
  </mergeCells>
  <conditionalFormatting sqref="C13 C25:L29 D12:L12 D30:L30 C31:L31 C43:L47 C40:L40 D39:L39 C49:L49 D48:L48 C61:L65 C58:L58 D57:L57 D66:L66 D120:L120 C121:L121 C67:L67 C72:L74 D71:L71 C16:L20 E13:L15 D23:L24 C22:L22 D21:L21 D32:L33 C34:L38 D41:L42 D50:L51 C52:L56 D59:L60 C70:L70 D68:L69 C79:C83 E78 C76 C85 C88:C92 C97:C101 C94 C103 C115:C119 C106:C110 C112 C124:L128 D122:L123 I75:L119">
    <cfRule type="cellIs" dxfId="40" priority="50" operator="equal">
      <formula>0</formula>
    </cfRule>
  </conditionalFormatting>
  <conditionalFormatting sqref="C24">
    <cfRule type="cellIs" dxfId="39" priority="32" operator="equal">
      <formula>0</formula>
    </cfRule>
  </conditionalFormatting>
  <conditionalFormatting sqref="C71">
    <cfRule type="cellIs" dxfId="38" priority="38" operator="equal">
      <formula>0</formula>
    </cfRule>
  </conditionalFormatting>
  <conditionalFormatting sqref="C48">
    <cfRule type="cellIs" dxfId="37" priority="43" operator="equal">
      <formula>0</formula>
    </cfRule>
  </conditionalFormatting>
  <conditionalFormatting sqref="C12">
    <cfRule type="cellIs" dxfId="36" priority="37" operator="equal">
      <formula>0</formula>
    </cfRule>
  </conditionalFormatting>
  <conditionalFormatting sqref="C14">
    <cfRule type="expression" dxfId="35" priority="35">
      <formula>ISERROR(C14)</formula>
    </cfRule>
  </conditionalFormatting>
  <conditionalFormatting sqref="C14">
    <cfRule type="cellIs" dxfId="34" priority="36" operator="equal">
      <formula>0</formula>
    </cfRule>
  </conditionalFormatting>
  <conditionalFormatting sqref="C15">
    <cfRule type="cellIs" dxfId="33" priority="34" operator="equal">
      <formula>0</formula>
    </cfRule>
  </conditionalFormatting>
  <conditionalFormatting sqref="D13:D15">
    <cfRule type="cellIs" dxfId="32" priority="33" operator="equal">
      <formula>0</formula>
    </cfRule>
  </conditionalFormatting>
  <conditionalFormatting sqref="C21">
    <cfRule type="cellIs" dxfId="31" priority="31" operator="equal">
      <formula>0</formula>
    </cfRule>
  </conditionalFormatting>
  <conditionalFormatting sqref="C33">
    <cfRule type="cellIs" dxfId="30" priority="30" operator="equal">
      <formula>0</formula>
    </cfRule>
  </conditionalFormatting>
  <conditionalFormatting sqref="C30">
    <cfRule type="cellIs" dxfId="29" priority="29" operator="equal">
      <formula>0</formula>
    </cfRule>
  </conditionalFormatting>
  <conditionalFormatting sqref="C42">
    <cfRule type="cellIs" dxfId="28" priority="28" operator="equal">
      <formula>0</formula>
    </cfRule>
  </conditionalFormatting>
  <conditionalFormatting sqref="C39">
    <cfRule type="cellIs" dxfId="27" priority="27" operator="equal">
      <formula>0</formula>
    </cfRule>
  </conditionalFormatting>
  <conditionalFormatting sqref="C51">
    <cfRule type="cellIs" dxfId="26" priority="26" operator="equal">
      <formula>0</formula>
    </cfRule>
  </conditionalFormatting>
  <conditionalFormatting sqref="C60">
    <cfRule type="cellIs" dxfId="25" priority="25" operator="equal">
      <formula>0</formula>
    </cfRule>
  </conditionalFormatting>
  <conditionalFormatting sqref="C57">
    <cfRule type="cellIs" dxfId="24" priority="24" operator="equal">
      <formula>0</formula>
    </cfRule>
  </conditionalFormatting>
  <conditionalFormatting sqref="C69">
    <cfRule type="cellIs" dxfId="23" priority="23" operator="equal">
      <formula>0</formula>
    </cfRule>
  </conditionalFormatting>
  <conditionalFormatting sqref="C66">
    <cfRule type="cellIs" dxfId="22" priority="22" operator="equal">
      <formula>0</formula>
    </cfRule>
  </conditionalFormatting>
  <conditionalFormatting sqref="D75:H77 D79:H83 D78 F78:H78">
    <cfRule type="cellIs" dxfId="21" priority="21" operator="equal">
      <formula>0</formula>
    </cfRule>
  </conditionalFormatting>
  <conditionalFormatting sqref="E87">
    <cfRule type="cellIs" dxfId="20" priority="20" operator="equal">
      <formula>0</formula>
    </cfRule>
  </conditionalFormatting>
  <conditionalFormatting sqref="D84:H85 D88:H92 F87:H87 E86:H86 D86:D87">
    <cfRule type="cellIs" dxfId="19" priority="19" operator="equal">
      <formula>0</formula>
    </cfRule>
  </conditionalFormatting>
  <conditionalFormatting sqref="C78">
    <cfRule type="cellIs" dxfId="18" priority="18" operator="equal">
      <formula>0</formula>
    </cfRule>
  </conditionalFormatting>
  <conditionalFormatting sqref="C75">
    <cfRule type="cellIs" dxfId="17" priority="17" operator="equal">
      <formula>0</formula>
    </cfRule>
  </conditionalFormatting>
  <conditionalFormatting sqref="C84">
    <cfRule type="cellIs" dxfId="16" priority="16" operator="equal">
      <formula>0</formula>
    </cfRule>
  </conditionalFormatting>
  <conditionalFormatting sqref="C87">
    <cfRule type="cellIs" dxfId="15" priority="15" operator="equal">
      <formula>0</formula>
    </cfRule>
  </conditionalFormatting>
  <conditionalFormatting sqref="E96">
    <cfRule type="cellIs" dxfId="14" priority="14" operator="equal">
      <formula>0</formula>
    </cfRule>
  </conditionalFormatting>
  <conditionalFormatting sqref="D93:H94 D97:H101 F96:H96 E95:H95 D95:D96">
    <cfRule type="cellIs" dxfId="13" priority="13" operator="equal">
      <formula>0</formula>
    </cfRule>
  </conditionalFormatting>
  <conditionalFormatting sqref="E105">
    <cfRule type="cellIs" dxfId="12" priority="12" operator="equal">
      <formula>0</formula>
    </cfRule>
  </conditionalFormatting>
  <conditionalFormatting sqref="D102:H103 D106:H110 E104:H104 D104:D105 F105:H105">
    <cfRule type="cellIs" dxfId="11" priority="11" operator="equal">
      <formula>0</formula>
    </cfRule>
  </conditionalFormatting>
  <conditionalFormatting sqref="C96">
    <cfRule type="cellIs" dxfId="10" priority="10" operator="equal">
      <formula>0</formula>
    </cfRule>
  </conditionalFormatting>
  <conditionalFormatting sqref="C93">
    <cfRule type="cellIs" dxfId="9" priority="9" operator="equal">
      <formula>0</formula>
    </cfRule>
  </conditionalFormatting>
  <conditionalFormatting sqref="C105">
    <cfRule type="cellIs" dxfId="8" priority="8" operator="equal">
      <formula>0</formula>
    </cfRule>
  </conditionalFormatting>
  <conditionalFormatting sqref="C102">
    <cfRule type="cellIs" dxfId="7" priority="7" operator="equal">
      <formula>0</formula>
    </cfRule>
  </conditionalFormatting>
  <conditionalFormatting sqref="E114">
    <cfRule type="cellIs" dxfId="6" priority="6" operator="equal">
      <formula>0</formula>
    </cfRule>
  </conditionalFormatting>
  <conditionalFormatting sqref="D111:H112 D115:H119 F114:H114 E113:H113 D113:D114">
    <cfRule type="cellIs" dxfId="5" priority="5" operator="equal">
      <formula>0</formula>
    </cfRule>
  </conditionalFormatting>
  <conditionalFormatting sqref="C114">
    <cfRule type="cellIs" dxfId="4" priority="4" operator="equal">
      <formula>0</formula>
    </cfRule>
  </conditionalFormatting>
  <conditionalFormatting sqref="C111">
    <cfRule type="cellIs" dxfId="3" priority="3" operator="equal">
      <formula>0</formula>
    </cfRule>
  </conditionalFormatting>
  <conditionalFormatting sqref="C123">
    <cfRule type="cellIs" dxfId="2" priority="2" operator="equal">
      <formula>0</formula>
    </cfRule>
  </conditionalFormatting>
  <conditionalFormatting sqref="C120">
    <cfRule type="cellIs" dxfId="1" priority="1" operator="equal">
      <formula>0</formula>
    </cfRule>
  </conditionalFormatting>
  <printOptions horizontalCentered="1"/>
  <pageMargins left="0.55118110236220474" right="0.55118110236220474" top="0.62992125984251968" bottom="0.51181102362204722" header="0" footer="0"/>
  <pageSetup paperSize="9" scale="60" orientation="portrait" horizontalDpi="360" verticalDpi="360" r:id="rId1"/>
  <rowBreaks count="1" manualBreakCount="1">
    <brk id="92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400-000000000000}">
          <x14:formula1>
            <xm:f>Anexo_02!$B$46:$B$62</xm:f>
          </x14:formula1>
          <xm:sqref>J12:J379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showGridLines="0" tabSelected="1" topLeftCell="A4" workbookViewId="0">
      <selection activeCell="I24" sqref="I24"/>
    </sheetView>
  </sheetViews>
  <sheetFormatPr baseColWidth="10" defaultColWidth="14.42578125" defaultRowHeight="15" customHeight="1"/>
  <cols>
    <col min="1" max="1" width="9.42578125" customWidth="1"/>
    <col min="2" max="2" width="16.42578125" customWidth="1"/>
    <col min="3" max="3" width="9.42578125" customWidth="1"/>
    <col min="4" max="4" width="9.7109375" customWidth="1"/>
    <col min="5" max="5" width="15.140625" customWidth="1"/>
    <col min="6" max="6" width="9.42578125" customWidth="1"/>
    <col min="7" max="7" width="9.85546875" customWidth="1"/>
    <col min="8" max="8" width="12.140625" customWidth="1"/>
    <col min="9" max="9" width="18" customWidth="1"/>
    <col min="10" max="10" width="7.7109375" customWidth="1"/>
    <col min="11" max="11" width="9.140625" customWidth="1"/>
    <col min="12" max="26" width="10.7109375" customWidth="1"/>
  </cols>
  <sheetData>
    <row r="1" spans="1:26" ht="12.7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12.75" customHeight="1">
      <c r="A2" s="12"/>
      <c r="B2" s="12"/>
      <c r="C2" s="12"/>
      <c r="D2" s="12"/>
      <c r="E2" s="12"/>
      <c r="F2" s="148" t="s">
        <v>258</v>
      </c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9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2.75" customHeight="1">
      <c r="A4" s="311" t="s">
        <v>259</v>
      </c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2.75" customHeight="1">
      <c r="A5" s="305" t="s">
        <v>331</v>
      </c>
      <c r="B5" s="263"/>
      <c r="C5" s="263"/>
      <c r="D5" s="263"/>
      <c r="E5" s="263"/>
      <c r="F5" s="263"/>
      <c r="G5" s="263"/>
      <c r="H5" s="263"/>
      <c r="I5" s="263"/>
      <c r="J5" s="263"/>
      <c r="K5" s="263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9" customHeight="1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12.75" customHeight="1">
      <c r="A7" s="149" t="str">
        <f>Anexo_01!A4</f>
        <v>DATOS DE LA INSTITUCIÓN EDUCATIVA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12.75" customHeight="1">
      <c r="A8" s="150" t="str">
        <f>Anexo_01!A5</f>
        <v>CÓDIGO MODULAR:</v>
      </c>
      <c r="B8" s="14"/>
      <c r="C8" s="78" t="str">
        <f>Anexo_01!C5</f>
        <v>0474593</v>
      </c>
      <c r="D8" s="14"/>
      <c r="E8" s="14"/>
      <c r="F8" s="14"/>
      <c r="G8" s="14"/>
      <c r="H8" s="14"/>
      <c r="I8" s="14"/>
      <c r="J8" s="14"/>
      <c r="K8" s="14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12.75" customHeight="1">
      <c r="A9" s="150" t="str">
        <f>Anexo_01!A6</f>
        <v>NOMBRE DE I.E.</v>
      </c>
      <c r="B9" s="14"/>
      <c r="C9" s="77" t="str">
        <f>Anexo_01!C6</f>
        <v>CESAR VALLEJO</v>
      </c>
      <c r="D9" s="14"/>
      <c r="E9" s="14"/>
      <c r="F9" s="14"/>
      <c r="G9" s="14"/>
      <c r="H9" s="14"/>
      <c r="I9" s="14"/>
      <c r="J9" s="14"/>
      <c r="K9" s="14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12.75" customHeight="1">
      <c r="A10" s="150" t="str">
        <f>Anexo_01!A7</f>
        <v>NIVEL:</v>
      </c>
      <c r="B10" s="14"/>
      <c r="C10" s="77" t="str">
        <f>Anexo_01!C7</f>
        <v xml:space="preserve">F0 - SECUNDARIA                    </v>
      </c>
      <c r="D10" s="14"/>
      <c r="E10" s="14"/>
      <c r="F10" s="14"/>
      <c r="G10" s="14"/>
      <c r="H10" s="14"/>
      <c r="I10" s="14"/>
      <c r="J10" s="14"/>
      <c r="K10" s="14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12.75" customHeight="1">
      <c r="A11" s="150" t="str">
        <f>Anexo_01!A8</f>
        <v>MODALIDAD :</v>
      </c>
      <c r="B11" s="14"/>
      <c r="C11" s="77" t="str">
        <f>Anexo_01!C8</f>
        <v xml:space="preserve">EDUCACIÓN BÁSICA REGULAR      </v>
      </c>
      <c r="D11" s="14"/>
      <c r="E11" s="14"/>
      <c r="F11" s="14"/>
      <c r="G11" s="14"/>
      <c r="H11" s="14"/>
      <c r="I11" s="14"/>
      <c r="J11" s="14"/>
      <c r="K11" s="14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12.75" customHeight="1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12.75" customHeight="1">
      <c r="A13" s="47" t="s">
        <v>260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5.25" customHeight="1">
      <c r="A14" s="47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27.75" customHeight="1">
      <c r="A15" s="66" t="s">
        <v>192</v>
      </c>
      <c r="B15" s="243" t="s">
        <v>194</v>
      </c>
      <c r="C15" s="237"/>
      <c r="D15" s="238"/>
      <c r="E15" s="68" t="s">
        <v>195</v>
      </c>
      <c r="F15" s="243" t="s">
        <v>196</v>
      </c>
      <c r="G15" s="237"/>
      <c r="H15" s="238"/>
      <c r="I15" s="66" t="s">
        <v>197</v>
      </c>
      <c r="J15" s="243" t="s">
        <v>211</v>
      </c>
      <c r="K15" s="238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spans="1:26" ht="18" customHeight="1">
      <c r="A16" s="69">
        <v>1</v>
      </c>
      <c r="B16" s="254" t="s">
        <v>335</v>
      </c>
      <c r="C16" s="237"/>
      <c r="D16" s="238"/>
      <c r="E16" s="70">
        <v>29944</v>
      </c>
      <c r="F16" s="254"/>
      <c r="G16" s="237"/>
      <c r="H16" s="238"/>
      <c r="I16" s="70" t="s">
        <v>336</v>
      </c>
      <c r="J16" s="236">
        <v>30</v>
      </c>
      <c r="K16" s="238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spans="1:26" ht="18" customHeight="1">
      <c r="A17" s="69">
        <v>2</v>
      </c>
      <c r="B17" s="254" t="s">
        <v>335</v>
      </c>
      <c r="C17" s="237"/>
      <c r="D17" s="238"/>
      <c r="E17" s="70">
        <v>29944</v>
      </c>
      <c r="F17" s="254"/>
      <c r="G17" s="237"/>
      <c r="H17" s="238"/>
      <c r="I17" s="70" t="s">
        <v>337</v>
      </c>
      <c r="J17" s="236">
        <v>30</v>
      </c>
      <c r="K17" s="238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spans="1:26" ht="18" customHeight="1">
      <c r="A18" s="69">
        <v>3</v>
      </c>
      <c r="B18" s="254" t="s">
        <v>335</v>
      </c>
      <c r="C18" s="237"/>
      <c r="D18" s="238"/>
      <c r="E18" s="70">
        <v>29944</v>
      </c>
      <c r="F18" s="254"/>
      <c r="G18" s="237"/>
      <c r="H18" s="238"/>
      <c r="I18" s="70" t="s">
        <v>306</v>
      </c>
      <c r="J18" s="236">
        <v>30</v>
      </c>
      <c r="K18" s="238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" customHeight="1">
      <c r="A19" s="69">
        <v>4</v>
      </c>
      <c r="B19" s="254" t="s">
        <v>335</v>
      </c>
      <c r="C19" s="237"/>
      <c r="D19" s="238"/>
      <c r="E19" s="70">
        <v>29944</v>
      </c>
      <c r="F19" s="254"/>
      <c r="G19" s="237"/>
      <c r="H19" s="238"/>
      <c r="I19" s="70" t="s">
        <v>312</v>
      </c>
      <c r="J19" s="236">
        <v>30</v>
      </c>
      <c r="K19" s="238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spans="1:26" ht="18" customHeight="1">
      <c r="A20" s="69">
        <v>5</v>
      </c>
      <c r="B20" s="254"/>
      <c r="C20" s="237"/>
      <c r="D20" s="238"/>
      <c r="E20" s="70"/>
      <c r="F20" s="254"/>
      <c r="G20" s="237"/>
      <c r="H20" s="238"/>
      <c r="I20" s="70"/>
      <c r="J20" s="236"/>
      <c r="K20" s="238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spans="1:26" ht="23.25" customHeight="1">
      <c r="A21" s="243" t="s">
        <v>205</v>
      </c>
      <c r="B21" s="237"/>
      <c r="C21" s="237"/>
      <c r="D21" s="237"/>
      <c r="E21" s="237"/>
      <c r="F21" s="237"/>
      <c r="G21" s="237"/>
      <c r="H21" s="238"/>
      <c r="I21" s="66">
        <f>SUM(I16:I20)</f>
        <v>0</v>
      </c>
      <c r="J21" s="310"/>
      <c r="K21" s="238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" customHeight="1">
      <c r="A22" s="27"/>
      <c r="B22" s="27"/>
      <c r="C22" s="27"/>
      <c r="D22" s="27"/>
      <c r="E22" s="27"/>
      <c r="F22" s="27"/>
      <c r="G22" s="27"/>
      <c r="H22" s="27"/>
      <c r="I22" s="27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spans="1:26" ht="18" customHeight="1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spans="1:26" ht="12.75" customHeight="1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12.75" customHeight="1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12.75" customHeight="1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2.75" customHeight="1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2.75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2.75" customHeigh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2.75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2.7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2.75" customHeight="1">
      <c r="A32" s="12"/>
      <c r="B32" s="12"/>
      <c r="C32" s="12"/>
      <c r="D32" s="12"/>
      <c r="E32" s="12" t="s">
        <v>334</v>
      </c>
      <c r="F32" s="12"/>
      <c r="G32" s="12"/>
      <c r="H32" s="12" t="s">
        <v>333</v>
      </c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2.75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2.75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2.75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2.75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2.75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2.75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2.7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2.75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2.7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2.75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2.75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2.7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2.75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2.75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2.75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2.75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2.7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2.7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2.7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2.75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2.75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2.7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2.7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2.7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2.7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2.7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2.7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2.7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2.7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2.7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2.7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2.7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2.7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2.7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2.7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2.7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2.7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2.7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2.7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2.7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2.7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2.7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2.7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2.7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2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2.7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2.7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2.7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2.7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2.7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2.7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2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2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2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2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2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2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2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2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2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2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2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2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2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2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2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2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2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2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2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2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2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2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2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2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2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2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2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2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2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2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2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2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2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2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2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2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2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2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2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2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2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2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2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2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2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2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2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2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2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2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2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2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2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2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2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2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2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2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2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2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2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2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2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2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2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2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2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2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2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2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2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2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2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2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2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2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2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2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2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2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2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2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2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2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2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2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2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2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2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2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2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2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2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2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2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2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2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2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2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2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2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2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2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2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2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2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2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2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2.7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2.7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2.7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2.7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2.7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2.7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2.7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2.7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2.7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2.7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2.7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2.7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2.7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2.7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2.7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2.7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2.7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2.7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2.7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2.75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2.7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2.75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2.75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2.75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2.75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2.75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2.75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2.75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2.75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2.75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2.75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2.75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2.75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2.75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2.75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2.75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2.75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2.75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2.75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2.75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2.75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2.75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2.75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2.75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2.75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2.75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2.75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2.75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2.75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2.75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2.75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2.75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2.75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2.75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2.75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2.75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2.75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2.75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2.75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2.75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2.75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2.75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2.75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2.75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2.75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2.75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2.75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2.75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2.75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2.75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2.75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2.75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2.75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2.75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2.75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2.75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2.75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2.75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2.75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2.75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2.75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2.75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2.75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2.75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2.75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2.75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2.75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2.75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2.75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2.75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2.75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2.75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2.75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2.75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2.75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2.75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2.75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2.75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2.75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2.75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2.75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2.75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2.75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2.75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2.75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2.75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2.75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2.75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2.75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2.75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2.75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2.75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2.75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2.75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2.75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2.75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2.75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2.75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2.75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2.75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2.75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2.75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2.75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2.75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2.75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2.75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2.75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2.75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2.75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2.75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2.75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2.75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2.75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2.75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2.75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2.75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2.75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2.75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2.75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2.75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2.75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2.75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2.75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2.75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2.75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2.75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2.75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2.75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2.75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2.75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2.75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2.75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2.75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2.75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2.75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2.75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2.75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2.75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2.75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2.75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2.75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2.75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2.75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2.75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2.75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2.75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2.75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2.75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2.75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2.75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2.75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2.75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2.75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2.75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2.75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2.75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2.75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2.75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2.75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2.75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2.75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2.75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2.75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2.75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2.75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2.75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2.75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2.75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2.75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2.75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2.75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2.75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2.75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2.75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2.75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2.75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2.75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2.75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2.75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2.75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2.75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2.75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2.75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2.75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2.75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2.75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2.75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2.75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2.75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2.75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2.75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2.75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2.75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2.75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2.75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2.75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2.75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2.75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2.75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2.75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2.75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2.75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2.75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2.75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2.75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2.75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2.75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2.75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2.75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2.75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2.75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2.75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2.75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2.75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2.75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2.75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2.75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2.75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2.75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2.75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2.75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2.75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2.75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2.75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2.75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2.75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2.75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2.75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2.75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2.75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2.75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2.75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2.75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2.75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2.75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2.75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2.75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2.75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2.75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2.75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2.75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2.75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2.75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2.75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2.75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2.75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2.75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2.75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2.75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2.75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2.75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2.75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2.75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2.75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2.75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2.75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2.75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2.75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2.75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2.75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2.75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2.75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2.75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2.75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2.75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2.75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2.75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2.75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2.75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2.75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2.75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2.75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2.75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2.75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2.75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2.75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2.75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2.75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2.75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2.75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2.75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2.75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2.75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2.75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2.75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2.75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2.75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2.75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2.75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2.75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2.75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2.75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2.75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2.75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2.75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2.75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2.75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2.75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2.75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2.75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2.75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2.75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2.75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2.75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2.75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2.75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2.75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2.75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2.75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2.75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2.75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2.75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2.75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2.75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2.75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2.75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2.75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2.75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2.75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2.75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2.75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2.75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2.75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2.75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2.75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2.75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2.75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2.75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2.75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2.75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2.75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2.75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2.75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2.75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2.75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2.75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2.75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2.75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2.75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2.75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2.75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2.75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2.75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2.75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2.75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2.75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2.75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2.75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2.75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2.75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2.75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2.75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2.75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2.75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2.75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2.75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2.75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2.75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2.75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2.75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2.75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2.75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2.75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2.75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2.75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2.75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2.75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2.75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2.75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2.75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2.75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2.75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2.75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2.75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2.75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2.75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2.75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2.75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2.75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2.75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2.75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2.75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2.75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2.75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2.75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2.75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2.75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2.75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2.75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2.75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2.75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2.75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2.75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2.75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2.75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2.75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2.75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2.75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2.75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2.75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2.75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2.75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2.75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2.75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2.75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2.75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2.75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2.75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2.75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2.75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2.75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2.75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2.75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2.75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2.75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2.75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2.75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2.75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2.75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2.75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2.75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2.75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2.75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2.75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2.75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2.75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2.75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2.75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2.75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2.75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2.75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2.75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2.75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2.75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2.75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2.75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2.75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2.75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2.75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2.75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2.75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2.75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2.75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2.75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2.75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2.75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2.75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2.75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2.75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2.75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2.75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2.75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2.75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2.75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2.75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2.75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2.75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2.75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2.75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2.75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2.75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2.75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2.75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2.75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2.75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2.75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2.75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2.75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2.75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2.75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2.75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2.75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2.75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2.75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2.75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2.75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2.75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2.75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2.75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2.75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2.75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2.75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2.75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2.75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2.75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2.75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2.75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2.75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2.75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2.75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2.75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2.75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2.75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2.75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2.75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2.75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2.75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2.75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2.75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2.75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2.75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2.75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2.75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2.75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2.75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2.75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2.75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2.75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2.75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2.75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2.75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2.75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2.75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2.75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2.75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2.75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2.75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2.75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2.75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2.75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2.75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2.75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2.75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2.75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2.75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2.75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2.75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2.75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2.75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2.75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2.75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2.75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2.75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2.75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2.75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2.75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2.75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2.75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2.75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2.75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2.75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2.75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2.75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2.75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2.75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2.75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2.75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2.75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2.75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2.75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2.75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2.75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2.75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2.75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2.75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2.75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2.75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2.75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2.75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2.75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2.75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2.75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2.75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2.75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2.75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2.75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2.75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2.75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2.75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2.75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2.75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2.75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2.75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2.75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2.75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2.75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2.75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2.75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2.75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2.75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2.75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2.75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2.75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2.75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2.75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2.75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2.75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2.75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2.75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2.75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2.75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2.75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2.75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2.75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2.75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2.75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2.75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2.75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2.75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2.75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2.75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2.75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2.75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2.75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2.75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2.75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2.75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2.75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2.75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2.75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2.75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2.75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2.75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2.75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2.75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2.75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2.75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2.75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2.75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2.75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2.75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2.75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2.75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2.75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2.75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2.75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2.75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2.75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2.75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2.75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2.75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2.75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2.75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2.75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2.75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2.75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2.75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2.75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2.75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2.75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2.75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2.75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2.75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2.75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2.75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2.75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2.75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2.75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2.75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2.75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2.75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2.75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2.75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2.75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2.75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2.75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2.75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2.75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2.75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2.75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2.75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2.75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2.75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2.75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2.75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2.75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2.75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2.75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2.75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2.75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2.75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2.75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2.75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2.75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2.75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2.75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2.75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2.75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2.75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2.75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2.75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2.75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2.75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2.75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2.75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2.75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2.75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2.75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2.75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2.75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2.75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2.75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2.75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2.75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2.75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2.75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2.75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2.75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2.75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2.75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2.75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2.75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2.75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2.75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2.75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2.75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2.75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2.75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2.75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2.75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2.75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2.75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2.75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2.75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2.75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2.75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2.75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2.75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2.75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2.75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2.75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2.75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2.75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2.75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2.75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2.75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2.75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2.75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2.75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2.75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2.75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2.75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2.75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2.75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2.75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2.75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2.75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2.75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2.75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2.75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2.75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2.75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2.75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2.75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2.75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12.75" customHeight="1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12.75" customHeight="1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12.75" customHeight="1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12.75" customHeight="1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12.75" customHeight="1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12.75" customHeight="1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12.75" customHeight="1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mergeCells count="22">
    <mergeCell ref="J20:K20"/>
    <mergeCell ref="A4:K4"/>
    <mergeCell ref="A5:K5"/>
    <mergeCell ref="B15:D15"/>
    <mergeCell ref="F15:H15"/>
    <mergeCell ref="J15:K15"/>
    <mergeCell ref="J21:K21"/>
    <mergeCell ref="B19:D19"/>
    <mergeCell ref="B20:D20"/>
    <mergeCell ref="A21:H21"/>
    <mergeCell ref="B16:D16"/>
    <mergeCell ref="B17:D17"/>
    <mergeCell ref="F17:H17"/>
    <mergeCell ref="J17:K17"/>
    <mergeCell ref="B18:D18"/>
    <mergeCell ref="J18:K18"/>
    <mergeCell ref="J19:K19"/>
    <mergeCell ref="F16:H16"/>
    <mergeCell ref="J16:K16"/>
    <mergeCell ref="F18:H18"/>
    <mergeCell ref="F19:H19"/>
    <mergeCell ref="F20:H20"/>
  </mergeCells>
  <printOptions horizontalCentered="1"/>
  <pageMargins left="0.9055118110236221" right="0.27559055118110237" top="0.35433070866141736" bottom="0.31496062992125984" header="0" footer="0"/>
  <pageSetup paperSize="9" scale="95" orientation="landscape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showGridLines="0" topLeftCell="A16" workbookViewId="0">
      <selection activeCell="K40" sqref="K40"/>
    </sheetView>
  </sheetViews>
  <sheetFormatPr baseColWidth="10" defaultColWidth="14.42578125" defaultRowHeight="15" customHeight="1"/>
  <cols>
    <col min="1" max="1" width="4" customWidth="1"/>
    <col min="2" max="2" width="7.28515625" customWidth="1"/>
    <col min="3" max="7" width="6.7109375" customWidth="1"/>
    <col min="8" max="8" width="11.28515625" customWidth="1"/>
    <col min="9" max="9" width="5.85546875" customWidth="1"/>
    <col min="10" max="10" width="12" customWidth="1"/>
    <col min="11" max="11" width="16.7109375" customWidth="1"/>
    <col min="12" max="15" width="7.7109375" customWidth="1"/>
    <col min="16" max="16" width="10.7109375" customWidth="1"/>
    <col min="17" max="17" width="6.7109375" customWidth="1"/>
    <col min="18" max="26" width="10.7109375" customWidth="1"/>
  </cols>
  <sheetData>
    <row r="1" spans="1:26" ht="12.7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15" customHeight="1">
      <c r="A2" s="12"/>
      <c r="B2" s="312" t="s">
        <v>261</v>
      </c>
      <c r="C2" s="263"/>
      <c r="D2" s="263"/>
      <c r="E2" s="263"/>
      <c r="F2" s="263"/>
      <c r="G2" s="263"/>
      <c r="H2" s="263"/>
      <c r="I2" s="263"/>
      <c r="J2" s="263"/>
      <c r="K2" s="263"/>
      <c r="L2" s="151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9.75" customHeight="1">
      <c r="A3" s="12"/>
      <c r="B3" s="14"/>
      <c r="C3" s="14"/>
      <c r="D3" s="14"/>
      <c r="E3" s="14"/>
      <c r="F3" s="14"/>
      <c r="G3" s="14"/>
      <c r="H3" s="14"/>
      <c r="I3" s="12"/>
      <c r="J3" s="12"/>
      <c r="K3" s="14"/>
      <c r="L3" s="14"/>
      <c r="M3" s="14"/>
      <c r="N3" s="14"/>
      <c r="O3" s="14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33.75" customHeight="1">
      <c r="A4" s="228" t="s">
        <v>329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"/>
      <c r="M4" s="14"/>
      <c r="N4" s="14"/>
      <c r="O4" s="14"/>
      <c r="P4" s="14"/>
      <c r="Q4" s="14"/>
      <c r="R4" s="14"/>
      <c r="S4" s="12"/>
      <c r="T4" s="12"/>
      <c r="U4" s="12"/>
      <c r="V4" s="12"/>
      <c r="W4" s="12"/>
      <c r="X4" s="12"/>
      <c r="Y4" s="12"/>
      <c r="Z4" s="12"/>
    </row>
    <row r="5" spans="1:26" ht="12.75" customHeight="1">
      <c r="A5" s="12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52"/>
      <c r="S5" s="12"/>
      <c r="T5" s="12"/>
      <c r="U5" s="12"/>
      <c r="V5" s="12"/>
      <c r="W5" s="12"/>
      <c r="X5" s="12"/>
      <c r="Y5" s="12"/>
      <c r="Z5" s="12"/>
    </row>
    <row r="6" spans="1:26" ht="12.75" customHeight="1">
      <c r="A6" s="12"/>
      <c r="B6" s="47" t="str">
        <f>Anexo_01!A4</f>
        <v>DATOS DE LA INSTITUCIÓN EDUCATIVA</v>
      </c>
      <c r="C6" s="12"/>
      <c r="D6" s="12"/>
      <c r="E6" s="12"/>
      <c r="F6" s="12"/>
      <c r="G6" s="12"/>
      <c r="H6" s="17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12.75" customHeight="1">
      <c r="A7" s="12"/>
      <c r="B7" s="17" t="str">
        <f>Anexo_01!A5</f>
        <v>CÓDIGO MODULAR:</v>
      </c>
      <c r="C7" s="12"/>
      <c r="D7" s="12"/>
      <c r="E7" s="313" t="str">
        <f>Anexo_01!C5</f>
        <v>0474593</v>
      </c>
      <c r="F7" s="263"/>
      <c r="G7" s="12"/>
      <c r="H7" s="17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12.75" customHeight="1">
      <c r="A8" s="12"/>
      <c r="B8" s="17" t="str">
        <f>Anexo_01!A6</f>
        <v>NOMBRE DE I.E.</v>
      </c>
      <c r="C8" s="12"/>
      <c r="D8" s="12"/>
      <c r="E8" s="12" t="str">
        <f>Anexo_01!C6</f>
        <v>CESAR VALLEJO</v>
      </c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12.75" customHeight="1">
      <c r="A9" s="12"/>
      <c r="B9" s="17" t="str">
        <f>Anexo_01!A7</f>
        <v>NIVEL:</v>
      </c>
      <c r="C9" s="12"/>
      <c r="D9" s="12"/>
      <c r="E9" s="12" t="str">
        <f>Anexo_01!C7</f>
        <v xml:space="preserve">F0 - SECUNDARIA                    </v>
      </c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12.75" customHeight="1">
      <c r="A10" s="12"/>
      <c r="B10" s="17" t="str">
        <f>Anexo_01!A8</f>
        <v>MODALIDAD :</v>
      </c>
      <c r="C10" s="12"/>
      <c r="D10" s="12"/>
      <c r="E10" s="12" t="str">
        <f>Anexo_01!C8</f>
        <v xml:space="preserve">EDUCACIÓN BÁSICA REGULAR      </v>
      </c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12.75" customHeight="1">
      <c r="A11" s="12"/>
      <c r="B11" s="47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12.75" customHeight="1">
      <c r="A12" s="12"/>
      <c r="B12" s="47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12.75" customHeight="1">
      <c r="A13" s="12"/>
      <c r="B13" s="17" t="s">
        <v>262</v>
      </c>
      <c r="C13" s="12"/>
      <c r="D13" s="12"/>
      <c r="E13" s="12"/>
      <c r="F13" s="12"/>
      <c r="G13" s="12"/>
      <c r="H13" s="12"/>
      <c r="I13" s="17">
        <f>I15+I17+I19</f>
        <v>261</v>
      </c>
      <c r="J13" s="12" t="s">
        <v>263</v>
      </c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12.75" customHeight="1">
      <c r="A14" s="12"/>
      <c r="B14" s="47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2.75" customHeight="1">
      <c r="A15" s="12"/>
      <c r="B15" s="12" t="s">
        <v>264</v>
      </c>
      <c r="C15" s="12"/>
      <c r="D15" s="12"/>
      <c r="E15" s="12"/>
      <c r="F15" s="12"/>
      <c r="G15" s="12"/>
      <c r="H15" s="12"/>
      <c r="I15" s="17">
        <v>0</v>
      </c>
      <c r="J15" s="12" t="s">
        <v>263</v>
      </c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12.75" customHeight="1">
      <c r="A16" s="12"/>
      <c r="B16" s="47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2.75" customHeight="1">
      <c r="A17" s="12"/>
      <c r="B17" s="12" t="s">
        <v>265</v>
      </c>
      <c r="C17" s="12"/>
      <c r="D17" s="12"/>
      <c r="E17" s="12"/>
      <c r="F17" s="12"/>
      <c r="G17" s="12"/>
      <c r="H17" s="12"/>
      <c r="I17" s="17">
        <v>0</v>
      </c>
      <c r="J17" s="12" t="s">
        <v>263</v>
      </c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12.75" customHeight="1">
      <c r="A18" s="12"/>
      <c r="B18" s="47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2.75" customHeight="1">
      <c r="A19" s="12"/>
      <c r="B19" s="12" t="s">
        <v>266</v>
      </c>
      <c r="C19" s="12"/>
      <c r="D19" s="12"/>
      <c r="E19" s="12"/>
      <c r="F19" s="12"/>
      <c r="G19" s="12"/>
      <c r="H19" s="12"/>
      <c r="I19" s="17">
        <v>261</v>
      </c>
      <c r="J19" s="12" t="s">
        <v>263</v>
      </c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2.75" customHeight="1">
      <c r="A20" s="12"/>
      <c r="B20" s="47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2.75" customHeight="1">
      <c r="A21" s="12"/>
      <c r="B21" s="15"/>
      <c r="C21" s="15" t="s">
        <v>267</v>
      </c>
      <c r="D21" s="15"/>
      <c r="E21" s="15"/>
      <c r="F21" s="15"/>
      <c r="G21" s="15"/>
      <c r="H21" s="15"/>
      <c r="I21" s="15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12.75" customHeight="1">
      <c r="A22" s="12"/>
      <c r="B22" s="47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12.75" customHeight="1">
      <c r="A23" s="12"/>
      <c r="B23" s="47"/>
      <c r="C23" s="22" t="s">
        <v>223</v>
      </c>
      <c r="D23" s="12"/>
      <c r="E23" s="12"/>
      <c r="F23" s="12"/>
      <c r="G23" s="12"/>
      <c r="H23" s="12"/>
      <c r="I23" s="17">
        <f>Anexo_02!T12</f>
        <v>35</v>
      </c>
      <c r="J23" s="12" t="s">
        <v>268</v>
      </c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s="158" customFormat="1" ht="12.75" customHeight="1">
      <c r="A24" s="12"/>
      <c r="B24" s="47"/>
      <c r="C24" s="314" t="s">
        <v>330</v>
      </c>
      <c r="D24" s="314"/>
      <c r="E24" s="314"/>
      <c r="F24" s="314"/>
      <c r="G24" s="314"/>
      <c r="H24" s="314"/>
      <c r="I24" s="17">
        <f>Anexo_02!T13</f>
        <v>34</v>
      </c>
      <c r="J24" s="12" t="s">
        <v>268</v>
      </c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12.75" customHeight="1">
      <c r="A25" s="12"/>
      <c r="B25" s="47"/>
      <c r="C25" s="22" t="s">
        <v>224</v>
      </c>
      <c r="D25" s="12"/>
      <c r="E25" s="12"/>
      <c r="F25" s="12"/>
      <c r="G25" s="12"/>
      <c r="H25" s="12"/>
      <c r="I25" s="17">
        <f>Anexo_02!T14</f>
        <v>14</v>
      </c>
      <c r="J25" s="12" t="s">
        <v>268</v>
      </c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12.75" customHeight="1">
      <c r="A26" s="12"/>
      <c r="B26" s="47"/>
      <c r="C26" s="22" t="s">
        <v>225</v>
      </c>
      <c r="D26" s="12"/>
      <c r="E26" s="12"/>
      <c r="F26" s="12"/>
      <c r="G26" s="12"/>
      <c r="H26" s="12"/>
      <c r="I26" s="17">
        <f>Anexo_02!T15</f>
        <v>21</v>
      </c>
      <c r="J26" s="12" t="s">
        <v>268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2.75" customHeight="1">
      <c r="A27" s="12"/>
      <c r="B27" s="47"/>
      <c r="C27" s="22" t="s">
        <v>226</v>
      </c>
      <c r="D27" s="12"/>
      <c r="E27" s="12"/>
      <c r="F27" s="12"/>
      <c r="G27" s="12"/>
      <c r="H27" s="12"/>
      <c r="I27" s="17">
        <f>Anexo_02!T16</f>
        <v>21</v>
      </c>
      <c r="J27" s="12" t="s">
        <v>268</v>
      </c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2.75" customHeight="1">
      <c r="A28" s="12"/>
      <c r="B28" s="47"/>
      <c r="C28" s="22" t="s">
        <v>227</v>
      </c>
      <c r="D28" s="12"/>
      <c r="E28" s="12"/>
      <c r="F28" s="12"/>
      <c r="G28" s="12"/>
      <c r="H28" s="12"/>
      <c r="I28" s="17">
        <f>Anexo_02!T17</f>
        <v>21</v>
      </c>
      <c r="J28" s="12" t="s">
        <v>268</v>
      </c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2.75" customHeight="1">
      <c r="A29" s="12"/>
      <c r="B29" s="47"/>
      <c r="C29" s="22" t="s">
        <v>228</v>
      </c>
      <c r="D29" s="12"/>
      <c r="E29" s="12"/>
      <c r="F29" s="12"/>
      <c r="G29" s="12"/>
      <c r="H29" s="12"/>
      <c r="I29" s="17">
        <f>Anexo_02!T18</f>
        <v>21</v>
      </c>
      <c r="J29" s="12" t="s">
        <v>268</v>
      </c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2.75" customHeight="1">
      <c r="A30" s="12"/>
      <c r="B30" s="47"/>
      <c r="C30" s="22" t="s">
        <v>229</v>
      </c>
      <c r="D30" s="12"/>
      <c r="E30" s="12"/>
      <c r="F30" s="12"/>
      <c r="G30" s="12"/>
      <c r="H30" s="12"/>
      <c r="I30" s="17">
        <f>Anexo_02!T19</f>
        <v>14</v>
      </c>
      <c r="J30" s="12" t="s">
        <v>268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2.75" customHeight="1">
      <c r="A31" s="12"/>
      <c r="B31" s="47"/>
      <c r="C31" s="22" t="s">
        <v>269</v>
      </c>
      <c r="D31" s="12"/>
      <c r="E31" s="12"/>
      <c r="F31" s="12"/>
      <c r="G31" s="12"/>
      <c r="H31" s="12"/>
      <c r="I31" s="17">
        <f>Anexo_02!T20</f>
        <v>34</v>
      </c>
      <c r="J31" s="12" t="s">
        <v>268</v>
      </c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2.75" customHeight="1">
      <c r="A32" s="12"/>
      <c r="B32" s="47"/>
      <c r="C32" s="22" t="s">
        <v>231</v>
      </c>
      <c r="D32" s="12"/>
      <c r="E32" s="12"/>
      <c r="F32" s="12"/>
      <c r="G32" s="12"/>
      <c r="H32" s="12"/>
      <c r="I32" s="17">
        <f>Anexo_02!T21</f>
        <v>16</v>
      </c>
      <c r="J32" s="12" t="s">
        <v>268</v>
      </c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2.75" customHeight="1">
      <c r="A33" s="12"/>
      <c r="B33" s="47"/>
      <c r="C33" s="22" t="s">
        <v>270</v>
      </c>
      <c r="D33" s="12"/>
      <c r="E33" s="12"/>
      <c r="F33" s="12"/>
      <c r="G33" s="12"/>
      <c r="H33" s="12"/>
      <c r="I33" s="17">
        <f>Anexo_02!T22</f>
        <v>14</v>
      </c>
      <c r="J33" s="12" t="s">
        <v>268</v>
      </c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2.75" customHeight="1">
      <c r="A34" s="12"/>
      <c r="B34" s="17"/>
      <c r="C34" s="12" t="s">
        <v>236</v>
      </c>
      <c r="D34" s="12"/>
      <c r="E34" s="12"/>
      <c r="F34" s="12"/>
      <c r="G34" s="12"/>
      <c r="H34" s="12"/>
      <c r="I34" s="17">
        <f>Anexo_02!R33</f>
        <v>0</v>
      </c>
      <c r="J34" s="12" t="s">
        <v>268</v>
      </c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21.75" customHeight="1">
      <c r="A35" s="12"/>
      <c r="B35" s="12"/>
      <c r="C35" s="153" t="s">
        <v>205</v>
      </c>
      <c r="D35" s="154"/>
      <c r="E35" s="154"/>
      <c r="F35" s="154"/>
      <c r="G35" s="154"/>
      <c r="H35" s="154"/>
      <c r="I35" s="155">
        <f>SUM(I23:I34)</f>
        <v>245</v>
      </c>
      <c r="J35" s="156" t="s">
        <v>268</v>
      </c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8" customHeight="1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spans="1:26" ht="12.75" customHeight="1">
      <c r="A37" s="12"/>
      <c r="B37" s="12"/>
      <c r="C37" s="12"/>
      <c r="D37" s="12"/>
      <c r="E37" s="12"/>
      <c r="F37" s="12"/>
      <c r="G37" s="12"/>
      <c r="H37" s="12"/>
      <c r="I37" s="157" t="str">
        <f>IF(I35=I13,"","NO COINCIDE")</f>
        <v>NO COINCIDE</v>
      </c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2.75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2.7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2.75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2.7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2.75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2.75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2.7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2.75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2.75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2.75" customHeight="1">
      <c r="A47" s="12"/>
      <c r="B47" s="12"/>
      <c r="C47" s="12"/>
      <c r="D47" s="12"/>
      <c r="E47" s="12"/>
      <c r="F47" s="12" t="s">
        <v>333</v>
      </c>
      <c r="G47" s="12"/>
      <c r="H47" s="12"/>
      <c r="I47" s="12" t="s">
        <v>333</v>
      </c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2.75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2.7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2.7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2.7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2.75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2.75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2.7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2.7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2.7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2.7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2.7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2.7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2.7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2.7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2.7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2.7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2.7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2.7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2.7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2.7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2.7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2.7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2.7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2.7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2.7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2.7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2.7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2.7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2.7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2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2.7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2.7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2.7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2.7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2.7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2.7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2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2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2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2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2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2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2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2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2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2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2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2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2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2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2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2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2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2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2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2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2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2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2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2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2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2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2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2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2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2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2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2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2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2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2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2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2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2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2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2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2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2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2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2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2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2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2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2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2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2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2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2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2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2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2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2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2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2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2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2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2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2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2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2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2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2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2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2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2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2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2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2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2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2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2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2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2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2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2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2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2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2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2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2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2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2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2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2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2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2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2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2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2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2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2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2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2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2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2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2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2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2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2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2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2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2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2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2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2.7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2.7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2.7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2.7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2.7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2.7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2.7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2.7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2.7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2.7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2.7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2.7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2.7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2.7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2.7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2.7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2.7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2.7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2.7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2.75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2.7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2.75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2.75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2.75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2.75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2.75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2.75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2.75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2.75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2.75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2.75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2.75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2.75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2.75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2.75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2.75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2.75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2.75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2.75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2.75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2.75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2.75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2.75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2.75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2.75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2.75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2.75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2.75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2.75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2.75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2.75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2.75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2.75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2.75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2.75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2.75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2.75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2.75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2.75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2.75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2.75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2.75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2.75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2.75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2.75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2.75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2.75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2.75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2.75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2.75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2.75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2.75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2.75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2.75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2.75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2.75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2.75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2.75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2.75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2.75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2.75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2.75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2.75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2.75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2.75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2.75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2.75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2.75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2.75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2.75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2.75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2.75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2.75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2.75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2.75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2.75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2.75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2.75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2.75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2.75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2.75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2.75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2.75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2.75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2.75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2.75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2.75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2.75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2.75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2.75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2.75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2.75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2.75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2.75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2.75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2.75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2.75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2.75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2.75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2.75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2.75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2.75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2.75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2.75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2.75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2.75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2.75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2.75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2.75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2.75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2.75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2.75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2.75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2.75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2.75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2.75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2.75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2.75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2.75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2.75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2.75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2.75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2.75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2.75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2.75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2.75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2.75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2.75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2.75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2.75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2.75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2.75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2.75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2.75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2.75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2.75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2.75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2.75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2.75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2.75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2.75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2.75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2.75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2.75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2.75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2.75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2.75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2.75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2.75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2.75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2.75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2.75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2.75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2.75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2.75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2.75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2.75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2.75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2.75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2.75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2.75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2.75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2.75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2.75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2.75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2.75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2.75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2.75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2.75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2.75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2.75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2.75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2.75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2.75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2.75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2.75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2.75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2.75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2.75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2.75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2.75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2.75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2.75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2.75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2.75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2.75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2.75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2.75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2.75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2.75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2.75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2.75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2.75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2.75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2.75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2.75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2.75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2.75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2.75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2.75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2.75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2.75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2.75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2.75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2.75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2.75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2.75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2.75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2.75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2.75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2.75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2.75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2.75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2.75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2.75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2.75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2.75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2.75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2.75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2.75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2.75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2.75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2.75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2.75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2.75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2.75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2.75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2.75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2.75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2.75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2.75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2.75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2.75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2.75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2.75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2.75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2.75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2.75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2.75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2.75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2.75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2.75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2.75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2.75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2.75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2.75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2.75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2.75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2.75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2.75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2.75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2.75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2.75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2.75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2.75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2.75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2.75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2.75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2.75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2.75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2.75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2.75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2.75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2.75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2.75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2.75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2.75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2.75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2.75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2.75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2.75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2.75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2.75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2.75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2.75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2.75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2.75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2.75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2.75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2.75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2.75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2.75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2.75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2.75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2.75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2.75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2.75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2.75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2.75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2.75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2.75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2.75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2.75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2.75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2.75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2.75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2.75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2.75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2.75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2.75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2.75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2.75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2.75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2.75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2.75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2.75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2.75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2.75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2.75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2.75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2.75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2.75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2.75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2.75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2.75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2.75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2.75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2.75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2.75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2.75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2.75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2.75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2.75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2.75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2.75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2.75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2.75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2.75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2.75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2.75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2.75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2.75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2.75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2.75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2.75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2.75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2.75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2.75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2.75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2.75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2.75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2.75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2.75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2.75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2.75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2.75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2.75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2.75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2.75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2.75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2.75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2.75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2.75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2.75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2.75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2.75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2.75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2.75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2.75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2.75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2.75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2.75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2.75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2.75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2.75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2.75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2.75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2.75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2.75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2.75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2.75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2.75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2.75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2.75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2.75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2.75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2.75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2.75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2.75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2.75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2.75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2.75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2.75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2.75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2.75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2.75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2.75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2.75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2.75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2.75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2.75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2.75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2.75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2.75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2.75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2.75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2.75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2.75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2.75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2.75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2.75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2.75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2.75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2.75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2.75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2.75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2.75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2.75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2.75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2.75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2.75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2.75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2.75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2.75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2.75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2.75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2.75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2.75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2.75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2.75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2.75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2.75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2.75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2.75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2.75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2.75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2.75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2.75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2.75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2.75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2.75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2.75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2.75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2.75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2.75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2.75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2.75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2.75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2.75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2.75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2.75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2.75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2.75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2.75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2.75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2.75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2.75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2.75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2.75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2.75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2.75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2.75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2.75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2.75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2.75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2.75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2.75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2.75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2.75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2.75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2.75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2.75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2.75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2.75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2.75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2.75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2.75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2.75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2.75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2.75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2.75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2.75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2.75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2.75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2.75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2.75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2.75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2.75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2.75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2.75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2.75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2.75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2.75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2.75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2.75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2.75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2.75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2.75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2.75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2.75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2.75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2.75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2.75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2.75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2.75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2.75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2.75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2.75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2.75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2.75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2.75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2.75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2.75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2.75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2.75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2.75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2.75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2.75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2.75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2.75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2.75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2.75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2.75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2.75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2.75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2.75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2.75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2.75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2.75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2.75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2.75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2.75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2.75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2.75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2.75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2.75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2.75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2.75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2.75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2.75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2.75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2.75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2.75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2.75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2.75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2.75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2.75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2.75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2.75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2.75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2.75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2.75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2.75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2.75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2.75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2.75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2.75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2.75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2.75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2.75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2.75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2.75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2.75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2.75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2.75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2.75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2.75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2.75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2.75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2.75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2.75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2.75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2.75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2.75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2.75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2.75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2.75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2.75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2.75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2.75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2.75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2.75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2.75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2.75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2.75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2.75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2.75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2.75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2.75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2.75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2.75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2.75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2.75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2.75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2.75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2.75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2.75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2.75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2.75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2.75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2.75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2.75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2.75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2.75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2.75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2.75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2.75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2.75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2.75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2.75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2.75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2.75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2.75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2.75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2.75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2.75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2.75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2.75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2.75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2.75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2.75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2.75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2.75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2.75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2.75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2.75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2.75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2.75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2.75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2.75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2.75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2.75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2.75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2.75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2.75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2.75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2.75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2.75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2.75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2.75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2.75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2.75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2.75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2.75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2.75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2.75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2.75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2.75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2.75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2.75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2.75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2.75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2.75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2.75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2.75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2.75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2.75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2.75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2.75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2.75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2.75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2.75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2.75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2.75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2.75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2.75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2.75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2.75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2.75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2.75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2.75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2.75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2.75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2.75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2.75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2.75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2.75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2.75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2.75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2.75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2.75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2.75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2.75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2.75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2.75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2.75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2.75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2.75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2.75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2.75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2.75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2.75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2.75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2.75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2.75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2.75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2.75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2.75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2.75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2.75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2.75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2.75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2.75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2.75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2.75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2.75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2.75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2.75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2.75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2.75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2.75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2.75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2.75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2.75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2.75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2.75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2.75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2.75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2.75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2.75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2.75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2.75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2.75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2.75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2.75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2.75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2.75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2.75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2.75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2.75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2.75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2.75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2.75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2.75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2.75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2.75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2.75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2.75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2.75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2.75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2.75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2.75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2.75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2.75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2.75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2.75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2.75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2.75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2.75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2.75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2.75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2.75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2.75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2.75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2.75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12.75" customHeight="1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12.75" customHeight="1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12.75" customHeight="1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12.75" customHeight="1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12.75" customHeight="1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12.75" customHeight="1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12.75" customHeight="1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mergeCells count="3">
    <mergeCell ref="B2:K2"/>
    <mergeCell ref="E7:F7"/>
    <mergeCell ref="C24:H24"/>
  </mergeCells>
  <conditionalFormatting sqref="I15 I17 I19">
    <cfRule type="cellIs" dxfId="0" priority="1" operator="equal">
      <formula>0</formula>
    </cfRule>
  </conditionalFormatting>
  <printOptions horizontalCentered="1"/>
  <pageMargins left="0.47244094488188981" right="0.43307086614173229" top="0.74803149606299213" bottom="0.43307086614173229" header="0" footer="0"/>
  <pageSetup paperSize="9" scale="95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ie_sec</vt:lpstr>
      <vt:lpstr>OFICIO</vt:lpstr>
      <vt:lpstr>Anexo_01</vt:lpstr>
      <vt:lpstr>Anexo_02</vt:lpstr>
      <vt:lpstr>Anexo_03</vt:lpstr>
      <vt:lpstr>Anexo 04</vt:lpstr>
      <vt:lpstr>Anexo_05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PC03</cp:lastModifiedBy>
  <cp:lastPrinted>2024-12-10T18:25:26Z</cp:lastPrinted>
  <dcterms:modified xsi:type="dcterms:W3CDTF">2024-12-10T18:25:58Z</dcterms:modified>
</cp:coreProperties>
</file>